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Website\Online Forms\Payroll Forms\"/>
    </mc:Choice>
  </mc:AlternateContent>
  <xr:revisionPtr revIDLastSave="0" documentId="8_{FC389ED0-1FA3-4130-8ACC-F857B984E6E0}" xr6:coauthVersionLast="47" xr6:coauthVersionMax="47" xr10:uidLastSave="{00000000-0000-0000-0000-000000000000}"/>
  <bookViews>
    <workbookView xWindow="3840" yWindow="1710" windowWidth="21600" windowHeight="11295" xr2:uid="{582794C4-4E8F-49D2-8033-4E112D75BA0C}"/>
  </bookViews>
  <sheets>
    <sheet name="2026 hrs to accrue leave" sheetId="8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85" l="1"/>
  <c r="A8" i="85"/>
  <c r="B8" i="85"/>
  <c r="A9" i="85"/>
  <c r="B9" i="85"/>
  <c r="A10" i="85"/>
  <c r="B10" i="85"/>
  <c r="A11" i="85"/>
  <c r="B11" i="85"/>
  <c r="A12" i="85"/>
  <c r="B12" i="85"/>
  <c r="A13" i="85"/>
  <c r="B13" i="85"/>
  <c r="A14" i="85"/>
  <c r="B14" i="85"/>
  <c r="A15" i="85"/>
  <c r="B15" i="85"/>
  <c r="A16" i="85"/>
  <c r="B16" i="85"/>
  <c r="A17" i="85"/>
  <c r="B17" i="85"/>
  <c r="A18" i="85"/>
  <c r="B18" i="85"/>
  <c r="A19" i="85"/>
  <c r="B19" i="85"/>
  <c r="A20" i="85"/>
  <c r="B20" i="85"/>
  <c r="A21" i="85"/>
  <c r="B21" i="85"/>
  <c r="A22" i="85"/>
  <c r="B22" i="85"/>
  <c r="A23" i="85"/>
  <c r="B23" i="85"/>
  <c r="A24" i="85"/>
  <c r="B24" i="85"/>
  <c r="A25" i="85"/>
  <c r="B25" i="85"/>
  <c r="A26" i="85"/>
  <c r="B26" i="85"/>
  <c r="A27" i="85"/>
  <c r="B27" i="85"/>
  <c r="A28" i="85"/>
  <c r="B28" i="85"/>
  <c r="A29" i="85"/>
  <c r="B29" i="85"/>
  <c r="A30" i="85"/>
  <c r="B30" i="85"/>
  <c r="AH30" i="85"/>
  <c r="AI30" i="85"/>
  <c r="AJ30" i="85"/>
  <c r="Z30" i="85"/>
  <c r="AA30" i="85"/>
  <c r="AB30" i="85"/>
  <c r="AH29" i="85"/>
  <c r="AI29" i="85"/>
  <c r="AJ29" i="85"/>
  <c r="Z29" i="85"/>
  <c r="AA29" i="85"/>
  <c r="AB29" i="85"/>
  <c r="AH28" i="85"/>
  <c r="AI28" i="85"/>
  <c r="AJ28" i="85"/>
  <c r="Z28" i="85"/>
  <c r="AA28" i="85"/>
  <c r="AB28" i="85"/>
  <c r="AC28" i="85"/>
  <c r="AH27" i="85"/>
  <c r="AI27" i="85"/>
  <c r="AJ27" i="85"/>
  <c r="Z27" i="85"/>
  <c r="AA27" i="85"/>
  <c r="AB27" i="85"/>
  <c r="AH26" i="85"/>
  <c r="AI26" i="85"/>
  <c r="AJ26" i="85"/>
  <c r="Z26" i="85"/>
  <c r="AA26" i="85"/>
  <c r="AB26" i="85"/>
  <c r="AH25" i="85"/>
  <c r="AI25" i="85"/>
  <c r="AJ25" i="85"/>
  <c r="Z25" i="85"/>
  <c r="AA25" i="85"/>
  <c r="AB25" i="85"/>
  <c r="AH24" i="85"/>
  <c r="AI24" i="85"/>
  <c r="AJ24" i="85"/>
  <c r="AK24" i="85"/>
  <c r="AN24" i="85"/>
  <c r="Z24" i="85"/>
  <c r="AA24" i="85"/>
  <c r="AB24" i="85"/>
  <c r="AH23" i="85"/>
  <c r="AI23" i="85"/>
  <c r="AJ23" i="85"/>
  <c r="Z23" i="85"/>
  <c r="AA23" i="85"/>
  <c r="AB23" i="85"/>
  <c r="AH22" i="85"/>
  <c r="AI22" i="85"/>
  <c r="AJ22" i="85"/>
  <c r="Z22" i="85"/>
  <c r="AA22" i="85"/>
  <c r="AB22" i="85"/>
  <c r="AH21" i="85"/>
  <c r="AI21" i="85"/>
  <c r="AJ21" i="85"/>
  <c r="Z21" i="85"/>
  <c r="AA21" i="85"/>
  <c r="AB21" i="85"/>
  <c r="AH20" i="85"/>
  <c r="AI20" i="85"/>
  <c r="AJ20" i="85"/>
  <c r="Z20" i="85"/>
  <c r="AA20" i="85"/>
  <c r="AB20" i="85"/>
  <c r="AH19" i="85"/>
  <c r="AI19" i="85"/>
  <c r="AJ19" i="85"/>
  <c r="AK19" i="85"/>
  <c r="Z19" i="85"/>
  <c r="AA19" i="85"/>
  <c r="AB19" i="85"/>
  <c r="AH18" i="85"/>
  <c r="AI18" i="85"/>
  <c r="AJ18" i="85"/>
  <c r="Z18" i="85"/>
  <c r="AA18" i="85"/>
  <c r="AB18" i="85"/>
  <c r="AH17" i="85"/>
  <c r="AI17" i="85"/>
  <c r="AJ17" i="85"/>
  <c r="Z17" i="85"/>
  <c r="AA17" i="85"/>
  <c r="AB17" i="85"/>
  <c r="AH16" i="85"/>
  <c r="AI16" i="85"/>
  <c r="AJ16" i="85"/>
  <c r="Z16" i="85"/>
  <c r="AA16" i="85"/>
  <c r="AB16" i="85"/>
  <c r="AH15" i="85"/>
  <c r="AI15" i="85"/>
  <c r="AJ15" i="85"/>
  <c r="Z15" i="85"/>
  <c r="AA15" i="85"/>
  <c r="AB15" i="85"/>
  <c r="AH14" i="85"/>
  <c r="AI14" i="85"/>
  <c r="AJ14" i="85"/>
  <c r="Z14" i="85"/>
  <c r="AA14" i="85"/>
  <c r="AB14" i="85"/>
  <c r="AH13" i="85"/>
  <c r="AI13" i="85"/>
  <c r="AJ13" i="85"/>
  <c r="AK13" i="85"/>
  <c r="Z13" i="85"/>
  <c r="AA13" i="85"/>
  <c r="AB13" i="85"/>
  <c r="AH12" i="85"/>
  <c r="AI12" i="85"/>
  <c r="AJ12" i="85"/>
  <c r="Z12" i="85"/>
  <c r="AA12" i="85"/>
  <c r="AB12" i="85"/>
  <c r="AE12" i="85"/>
  <c r="AG12" i="85"/>
  <c r="AH11" i="85"/>
  <c r="AI11" i="85"/>
  <c r="AJ11" i="85"/>
  <c r="Z11" i="85"/>
  <c r="AA11" i="85"/>
  <c r="AB11" i="85"/>
  <c r="AH10" i="85"/>
  <c r="AI10" i="85"/>
  <c r="AJ10" i="85"/>
  <c r="Z10" i="85"/>
  <c r="AA10" i="85"/>
  <c r="AB10" i="85"/>
  <c r="AE10" i="85"/>
  <c r="AG10" i="85"/>
  <c r="AH9" i="85"/>
  <c r="AI9" i="85"/>
  <c r="AJ9" i="85"/>
  <c r="Z9" i="85"/>
  <c r="AA9" i="85"/>
  <c r="AB9" i="85"/>
  <c r="AH8" i="85"/>
  <c r="AI8" i="85"/>
  <c r="AJ8" i="85"/>
  <c r="Z8" i="85"/>
  <c r="AA8" i="85"/>
  <c r="AB8" i="85"/>
  <c r="R30" i="85"/>
  <c r="S30" i="85"/>
  <c r="T30" i="85"/>
  <c r="R29" i="85"/>
  <c r="S29" i="85"/>
  <c r="T29" i="85"/>
  <c r="R28" i="85"/>
  <c r="S28" i="85"/>
  <c r="T28" i="85"/>
  <c r="U28" i="85"/>
  <c r="V28" i="85"/>
  <c r="W28" i="85"/>
  <c r="Y28" i="85"/>
  <c r="R27" i="85"/>
  <c r="S27" i="85"/>
  <c r="T27" i="85"/>
  <c r="R26" i="85"/>
  <c r="S26" i="85"/>
  <c r="T26" i="85"/>
  <c r="R25" i="85"/>
  <c r="S25" i="85"/>
  <c r="T25" i="85"/>
  <c r="R24" i="85"/>
  <c r="S24" i="85"/>
  <c r="T24" i="85"/>
  <c r="W24" i="85"/>
  <c r="Y24" i="85"/>
  <c r="R23" i="85"/>
  <c r="S23" i="85"/>
  <c r="T23" i="85"/>
  <c r="R22" i="85"/>
  <c r="S22" i="85"/>
  <c r="T22" i="85"/>
  <c r="U22" i="85"/>
  <c r="R21" i="85"/>
  <c r="S21" i="85"/>
  <c r="T21" i="85"/>
  <c r="R20" i="85"/>
  <c r="S20" i="85"/>
  <c r="T20" i="85"/>
  <c r="R19" i="85"/>
  <c r="S19" i="85"/>
  <c r="T19" i="85"/>
  <c r="U19" i="85"/>
  <c r="R18" i="85"/>
  <c r="S18" i="85"/>
  <c r="T18" i="85"/>
  <c r="R17" i="85"/>
  <c r="S17" i="85"/>
  <c r="T17" i="85"/>
  <c r="R16" i="85"/>
  <c r="S16" i="85"/>
  <c r="T16" i="85"/>
  <c r="R15" i="85"/>
  <c r="S15" i="85"/>
  <c r="T15" i="85"/>
  <c r="R14" i="85"/>
  <c r="S14" i="85"/>
  <c r="T14" i="85"/>
  <c r="R13" i="85"/>
  <c r="S13" i="85"/>
  <c r="T13" i="85"/>
  <c r="R12" i="85"/>
  <c r="S12" i="85"/>
  <c r="T12" i="85"/>
  <c r="R11" i="85"/>
  <c r="S11" i="85"/>
  <c r="T11" i="85"/>
  <c r="R10" i="85"/>
  <c r="S10" i="85"/>
  <c r="T10" i="85"/>
  <c r="U10" i="85"/>
  <c r="R9" i="85"/>
  <c r="S9" i="85"/>
  <c r="T9" i="85"/>
  <c r="R8" i="85"/>
  <c r="S8" i="85"/>
  <c r="T8" i="85"/>
  <c r="J8" i="85"/>
  <c r="K8" i="85"/>
  <c r="L8" i="85"/>
  <c r="O8" i="85"/>
  <c r="Q8" i="85"/>
  <c r="AH7" i="85"/>
  <c r="AI7" i="85"/>
  <c r="AJ7" i="85"/>
  <c r="AK7" i="85"/>
  <c r="AN7" i="85"/>
  <c r="Z7" i="85"/>
  <c r="AA7" i="85"/>
  <c r="AB7" i="85"/>
  <c r="R7" i="85"/>
  <c r="S7" i="85"/>
  <c r="T7" i="85"/>
  <c r="U7" i="85"/>
  <c r="J7" i="85"/>
  <c r="K7" i="85"/>
  <c r="L7" i="85"/>
  <c r="J30" i="85"/>
  <c r="K30" i="85"/>
  <c r="L30" i="85"/>
  <c r="J29" i="85"/>
  <c r="K29" i="85"/>
  <c r="L29" i="85"/>
  <c r="J28" i="85"/>
  <c r="K28" i="85"/>
  <c r="L28" i="85"/>
  <c r="J27" i="85"/>
  <c r="K27" i="85"/>
  <c r="L27" i="85"/>
  <c r="J26" i="85"/>
  <c r="K26" i="85"/>
  <c r="L26" i="85"/>
  <c r="J25" i="85"/>
  <c r="K25" i="85"/>
  <c r="L25" i="85"/>
  <c r="J24" i="85"/>
  <c r="K24" i="85"/>
  <c r="L24" i="85"/>
  <c r="J23" i="85"/>
  <c r="K23" i="85"/>
  <c r="L23" i="85"/>
  <c r="J22" i="85"/>
  <c r="K22" i="85"/>
  <c r="L22" i="85"/>
  <c r="J21" i="85"/>
  <c r="K21" i="85"/>
  <c r="L21" i="85"/>
  <c r="J20" i="85"/>
  <c r="K20" i="85"/>
  <c r="L20" i="85"/>
  <c r="J19" i="85"/>
  <c r="K19" i="85"/>
  <c r="L19" i="85"/>
  <c r="M19" i="85"/>
  <c r="P19" i="85"/>
  <c r="J18" i="85"/>
  <c r="K18" i="85"/>
  <c r="L18" i="85"/>
  <c r="J17" i="85"/>
  <c r="K17" i="85"/>
  <c r="L17" i="85"/>
  <c r="J16" i="85"/>
  <c r="K16" i="85"/>
  <c r="L16" i="85"/>
  <c r="J15" i="85"/>
  <c r="K15" i="85"/>
  <c r="L15" i="85"/>
  <c r="J14" i="85"/>
  <c r="K14" i="85"/>
  <c r="L14" i="85"/>
  <c r="M14" i="85"/>
  <c r="J13" i="85"/>
  <c r="K13" i="85"/>
  <c r="L13" i="85"/>
  <c r="J12" i="85"/>
  <c r="K12" i="85"/>
  <c r="L12" i="85"/>
  <c r="J11" i="85"/>
  <c r="K11" i="85"/>
  <c r="L11" i="85"/>
  <c r="J10" i="85"/>
  <c r="K10" i="85"/>
  <c r="L10" i="85"/>
  <c r="J9" i="85"/>
  <c r="K9" i="85"/>
  <c r="L9" i="85"/>
  <c r="G30" i="85"/>
  <c r="F30" i="85"/>
  <c r="E30" i="85"/>
  <c r="D30" i="85"/>
  <c r="G29" i="85"/>
  <c r="F29" i="85"/>
  <c r="E29" i="85"/>
  <c r="D29" i="85"/>
  <c r="G28" i="85"/>
  <c r="F28" i="85"/>
  <c r="E28" i="85"/>
  <c r="D28" i="85"/>
  <c r="G27" i="85"/>
  <c r="F27" i="85"/>
  <c r="E27" i="85"/>
  <c r="D27" i="85"/>
  <c r="G26" i="85"/>
  <c r="F26" i="85"/>
  <c r="E26" i="85"/>
  <c r="D26" i="85"/>
  <c r="G25" i="85"/>
  <c r="F25" i="85"/>
  <c r="E25" i="85"/>
  <c r="D25" i="85"/>
  <c r="G24" i="85"/>
  <c r="F24" i="85"/>
  <c r="E24" i="85"/>
  <c r="D24" i="85"/>
  <c r="G23" i="85"/>
  <c r="F23" i="85"/>
  <c r="E23" i="85"/>
  <c r="D23" i="85"/>
  <c r="G22" i="85"/>
  <c r="F22" i="85"/>
  <c r="E22" i="85"/>
  <c r="D22" i="85"/>
  <c r="G21" i="85"/>
  <c r="F21" i="85"/>
  <c r="E21" i="85"/>
  <c r="D21" i="85"/>
  <c r="G20" i="85"/>
  <c r="F20" i="85"/>
  <c r="E20" i="85"/>
  <c r="D20" i="85"/>
  <c r="G19" i="85"/>
  <c r="F19" i="85"/>
  <c r="E19" i="85"/>
  <c r="D19" i="85"/>
  <c r="G18" i="85"/>
  <c r="F18" i="85"/>
  <c r="E18" i="85"/>
  <c r="D18" i="85"/>
  <c r="G17" i="85"/>
  <c r="F17" i="85"/>
  <c r="E17" i="85"/>
  <c r="D17" i="85"/>
  <c r="G16" i="85"/>
  <c r="F16" i="85"/>
  <c r="E16" i="85"/>
  <c r="D16" i="85"/>
  <c r="D15" i="85"/>
  <c r="G15" i="85"/>
  <c r="F15" i="85"/>
  <c r="E15" i="85"/>
  <c r="D14" i="85"/>
  <c r="G14" i="85"/>
  <c r="F14" i="85"/>
  <c r="E14" i="85"/>
  <c r="D13" i="85"/>
  <c r="G13" i="85"/>
  <c r="F13" i="85"/>
  <c r="E13" i="85"/>
  <c r="D12" i="85"/>
  <c r="G12" i="85"/>
  <c r="F12" i="85"/>
  <c r="E12" i="85"/>
  <c r="D11" i="85"/>
  <c r="G11" i="85"/>
  <c r="F11" i="85"/>
  <c r="E11" i="85"/>
  <c r="D10" i="85"/>
  <c r="G10" i="85"/>
  <c r="F10" i="85"/>
  <c r="E10" i="85"/>
  <c r="D9" i="85"/>
  <c r="G9" i="85"/>
  <c r="F9" i="85"/>
  <c r="E9" i="85"/>
  <c r="D8" i="85"/>
  <c r="G8" i="85"/>
  <c r="F8" i="85"/>
  <c r="E8" i="85"/>
  <c r="D7" i="85"/>
  <c r="G7" i="85"/>
  <c r="F7" i="85"/>
  <c r="E7" i="85"/>
  <c r="U24" i="85"/>
  <c r="V24" i="85"/>
  <c r="U14" i="85"/>
  <c r="V14" i="85"/>
  <c r="AC10" i="85"/>
  <c r="AD10" i="85"/>
  <c r="M8" i="85"/>
  <c r="N8" i="85"/>
  <c r="M30" i="85"/>
  <c r="AK30" i="85"/>
  <c r="U30" i="85"/>
  <c r="AC30" i="85"/>
  <c r="U25" i="85"/>
  <c r="AK25" i="85"/>
  <c r="AC25" i="85"/>
  <c r="M25" i="85"/>
  <c r="M24" i="85"/>
  <c r="AC24" i="85"/>
  <c r="AL24" i="85"/>
  <c r="AM24" i="85"/>
  <c r="AO24" i="85"/>
  <c r="X24" i="85"/>
  <c r="AC20" i="85"/>
  <c r="AK20" i="85"/>
  <c r="U20" i="85"/>
  <c r="M20" i="85"/>
  <c r="AL19" i="85"/>
  <c r="AM19" i="85"/>
  <c r="AO19" i="85"/>
  <c r="AN19" i="85"/>
  <c r="X19" i="85"/>
  <c r="V19" i="85"/>
  <c r="AC19" i="85"/>
  <c r="W19" i="85"/>
  <c r="Y19" i="85"/>
  <c r="N19" i="85"/>
  <c r="O19" i="85"/>
  <c r="Q19" i="85"/>
  <c r="N14" i="85"/>
  <c r="O14" i="85"/>
  <c r="Q14" i="85"/>
  <c r="P14" i="85"/>
  <c r="AC14" i="85"/>
  <c r="W14" i="85"/>
  <c r="Y14" i="85"/>
  <c r="AK14" i="85"/>
  <c r="X14" i="85"/>
  <c r="U13" i="85"/>
  <c r="M13" i="85"/>
  <c r="AC13" i="85"/>
  <c r="AL13" i="85"/>
  <c r="AN13" i="85"/>
  <c r="AM13" i="85"/>
  <c r="AO13" i="85"/>
  <c r="X10" i="85"/>
  <c r="V10" i="85"/>
  <c r="W10" i="85"/>
  <c r="Y10" i="85"/>
  <c r="AK10" i="85"/>
  <c r="M10" i="85"/>
  <c r="AF10" i="85"/>
  <c r="X7" i="85"/>
  <c r="V7" i="85"/>
  <c r="W7" i="85"/>
  <c r="Y7" i="85"/>
  <c r="AC7" i="85"/>
  <c r="M7" i="85"/>
  <c r="AL7" i="85"/>
  <c r="AM7" i="85"/>
  <c r="AO7" i="85"/>
  <c r="X30" i="85"/>
  <c r="V30" i="85"/>
  <c r="W30" i="85"/>
  <c r="Y30" i="85"/>
  <c r="AF30" i="85"/>
  <c r="AD30" i="85"/>
  <c r="AE30" i="85"/>
  <c r="AG30" i="85"/>
  <c r="AN30" i="85"/>
  <c r="AL30" i="85"/>
  <c r="AM30" i="85"/>
  <c r="AO30" i="85"/>
  <c r="N30" i="85"/>
  <c r="O30" i="85"/>
  <c r="Q30" i="85"/>
  <c r="P30" i="85"/>
  <c r="V25" i="85"/>
  <c r="W25" i="85"/>
  <c r="Y25" i="85"/>
  <c r="X25" i="85"/>
  <c r="P25" i="85"/>
  <c r="N25" i="85"/>
  <c r="O25" i="85"/>
  <c r="Q25" i="85"/>
  <c r="AD25" i="85"/>
  <c r="AE25" i="85"/>
  <c r="AG25" i="85"/>
  <c r="AF25" i="85"/>
  <c r="AN25" i="85"/>
  <c r="AL25" i="85"/>
  <c r="AM25" i="85"/>
  <c r="AO25" i="85"/>
  <c r="P24" i="85"/>
  <c r="N24" i="85"/>
  <c r="O24" i="85"/>
  <c r="Q24" i="85"/>
  <c r="AF24" i="85"/>
  <c r="AD24" i="85"/>
  <c r="AE24" i="85"/>
  <c r="AG24" i="85"/>
  <c r="AL20" i="85"/>
  <c r="AM20" i="85"/>
  <c r="AO20" i="85"/>
  <c r="AN20" i="85"/>
  <c r="P20" i="85"/>
  <c r="N20" i="85"/>
  <c r="O20" i="85"/>
  <c r="Q20" i="85"/>
  <c r="X20" i="85"/>
  <c r="V20" i="85"/>
  <c r="W20" i="85"/>
  <c r="Y20" i="85"/>
  <c r="AD20" i="85"/>
  <c r="AE20" i="85"/>
  <c r="AG20" i="85"/>
  <c r="AF20" i="85"/>
  <c r="AF19" i="85"/>
  <c r="AD19" i="85"/>
  <c r="AE19" i="85"/>
  <c r="AG19" i="85"/>
  <c r="AN14" i="85"/>
  <c r="AL14" i="85"/>
  <c r="AM14" i="85"/>
  <c r="AO14" i="85"/>
  <c r="AF14" i="85"/>
  <c r="AD14" i="85"/>
  <c r="AE14" i="85"/>
  <c r="AG14" i="85"/>
  <c r="X13" i="85"/>
  <c r="V13" i="85"/>
  <c r="W13" i="85"/>
  <c r="Y13" i="85"/>
  <c r="AD13" i="85"/>
  <c r="AE13" i="85"/>
  <c r="AG13" i="85"/>
  <c r="AF13" i="85"/>
  <c r="P13" i="85"/>
  <c r="N13" i="85"/>
  <c r="O13" i="85"/>
  <c r="Q13" i="85"/>
  <c r="N10" i="85"/>
  <c r="O10" i="85"/>
  <c r="Q10" i="85"/>
  <c r="P10" i="85"/>
  <c r="AL10" i="85"/>
  <c r="AM10" i="85"/>
  <c r="AO10" i="85"/>
  <c r="AN10" i="85"/>
  <c r="P7" i="85"/>
  <c r="N7" i="85"/>
  <c r="O7" i="85"/>
  <c r="Q7" i="85"/>
  <c r="AF7" i="85"/>
  <c r="AD7" i="85"/>
  <c r="AE7" i="85"/>
  <c r="AG7" i="85"/>
  <c r="U23" i="85"/>
  <c r="M23" i="85"/>
  <c r="AC23" i="85"/>
  <c r="AK23" i="85"/>
  <c r="AK29" i="85"/>
  <c r="U29" i="85"/>
  <c r="M29" i="85"/>
  <c r="AC29" i="85"/>
  <c r="AC27" i="85"/>
  <c r="U27" i="85"/>
  <c r="AK27" i="85"/>
  <c r="M27" i="85"/>
  <c r="M26" i="85"/>
  <c r="P26" i="85"/>
  <c r="U18" i="85"/>
  <c r="M18" i="85"/>
  <c r="AC18" i="85"/>
  <c r="AK18" i="85"/>
  <c r="AC15" i="85"/>
  <c r="M15" i="85"/>
  <c r="AK15" i="85"/>
  <c r="U15" i="85"/>
  <c r="AC12" i="85"/>
  <c r="AD12" i="85"/>
  <c r="AK12" i="85"/>
  <c r="AL12" i="85"/>
  <c r="AK11" i="85"/>
  <c r="U11" i="85"/>
  <c r="M11" i="85"/>
  <c r="AC11" i="85"/>
  <c r="U9" i="85"/>
  <c r="AC9" i="85"/>
  <c r="AK9" i="85"/>
  <c r="M9" i="85"/>
  <c r="AF23" i="85"/>
  <c r="AD23" i="85"/>
  <c r="AE23" i="85"/>
  <c r="AG23" i="85"/>
  <c r="P23" i="85"/>
  <c r="N23" i="85"/>
  <c r="O23" i="85"/>
  <c r="Q23" i="85"/>
  <c r="AL23" i="85"/>
  <c r="AM23" i="85"/>
  <c r="AO23" i="85"/>
  <c r="AN23" i="85"/>
  <c r="V23" i="85"/>
  <c r="W23" i="85"/>
  <c r="Y23" i="85"/>
  <c r="X23" i="85"/>
  <c r="P29" i="85"/>
  <c r="N29" i="85"/>
  <c r="O29" i="85"/>
  <c r="Q29" i="85"/>
  <c r="V29" i="85"/>
  <c r="W29" i="85"/>
  <c r="Y29" i="85"/>
  <c r="X29" i="85"/>
  <c r="AF29" i="85"/>
  <c r="AD29" i="85"/>
  <c r="AE29" i="85"/>
  <c r="AG29" i="85"/>
  <c r="AN29" i="85"/>
  <c r="AL29" i="85"/>
  <c r="AM29" i="85"/>
  <c r="AO29" i="85"/>
  <c r="P27" i="85"/>
  <c r="N27" i="85"/>
  <c r="O27" i="85"/>
  <c r="Q27" i="85"/>
  <c r="V27" i="85"/>
  <c r="W27" i="85"/>
  <c r="Y27" i="85"/>
  <c r="X27" i="85"/>
  <c r="AL27" i="85"/>
  <c r="AM27" i="85"/>
  <c r="AO27" i="85"/>
  <c r="AN27" i="85"/>
  <c r="AF27" i="85"/>
  <c r="AD27" i="85"/>
  <c r="AE27" i="85"/>
  <c r="AG27" i="85"/>
  <c r="AF18" i="85"/>
  <c r="AD18" i="85"/>
  <c r="AE18" i="85"/>
  <c r="AG18" i="85"/>
  <c r="P18" i="85"/>
  <c r="N18" i="85"/>
  <c r="O18" i="85"/>
  <c r="Q18" i="85"/>
  <c r="AN18" i="85"/>
  <c r="AL18" i="85"/>
  <c r="AM18" i="85"/>
  <c r="AO18" i="85"/>
  <c r="X18" i="85"/>
  <c r="V18" i="85"/>
  <c r="W18" i="85"/>
  <c r="Y18" i="85"/>
  <c r="N15" i="85"/>
  <c r="O15" i="85"/>
  <c r="Q15" i="85"/>
  <c r="P15" i="85"/>
  <c r="V15" i="85"/>
  <c r="W15" i="85"/>
  <c r="Y15" i="85"/>
  <c r="X15" i="85"/>
  <c r="AL15" i="85"/>
  <c r="AM15" i="85"/>
  <c r="AO15" i="85"/>
  <c r="AN15" i="85"/>
  <c r="AF15" i="85"/>
  <c r="AD15" i="85"/>
  <c r="AE15" i="85"/>
  <c r="AG15" i="85"/>
  <c r="N11" i="85"/>
  <c r="O11" i="85"/>
  <c r="Q11" i="85"/>
  <c r="P11" i="85"/>
  <c r="AF11" i="85"/>
  <c r="AD11" i="85"/>
  <c r="AE11" i="85"/>
  <c r="AG11" i="85"/>
  <c r="V11" i="85"/>
  <c r="W11" i="85"/>
  <c r="Y11" i="85"/>
  <c r="X11" i="85"/>
  <c r="AN11" i="85"/>
  <c r="AL11" i="85"/>
  <c r="AM11" i="85"/>
  <c r="AO11" i="85"/>
  <c r="N9" i="85"/>
  <c r="O9" i="85"/>
  <c r="Q9" i="85"/>
  <c r="P9" i="85"/>
  <c r="AN9" i="85"/>
  <c r="AL9" i="85"/>
  <c r="AM9" i="85"/>
  <c r="AO9" i="85"/>
  <c r="AD9" i="85"/>
  <c r="AE9" i="85"/>
  <c r="AG9" i="85"/>
  <c r="AF9" i="85"/>
  <c r="V9" i="85"/>
  <c r="W9" i="85"/>
  <c r="Y9" i="85"/>
  <c r="X9" i="85"/>
  <c r="M28" i="85"/>
  <c r="AK28" i="85"/>
  <c r="AD28" i="85"/>
  <c r="AE28" i="85"/>
  <c r="AG28" i="85"/>
  <c r="AF28" i="85"/>
  <c r="X28" i="85"/>
  <c r="AK26" i="85"/>
  <c r="U26" i="85"/>
  <c r="AC26" i="85"/>
  <c r="N26" i="85"/>
  <c r="O26" i="85"/>
  <c r="Q26" i="85"/>
  <c r="AC22" i="85"/>
  <c r="M22" i="85"/>
  <c r="V22" i="85"/>
  <c r="X22" i="85"/>
  <c r="W22" i="85"/>
  <c r="Y22" i="85"/>
  <c r="AK22" i="85"/>
  <c r="AC21" i="85"/>
  <c r="AK21" i="85"/>
  <c r="U21" i="85"/>
  <c r="M21" i="85"/>
  <c r="AC17" i="85"/>
  <c r="AK17" i="85"/>
  <c r="M17" i="85"/>
  <c r="U17" i="85"/>
  <c r="M16" i="85"/>
  <c r="U16" i="85"/>
  <c r="AC16" i="85"/>
  <c r="AK16" i="85"/>
  <c r="AM12" i="85"/>
  <c r="AO12" i="85"/>
  <c r="U12" i="85"/>
  <c r="AN12" i="85"/>
  <c r="M12" i="85"/>
  <c r="AF12" i="85"/>
  <c r="U8" i="85"/>
  <c r="AC8" i="85"/>
  <c r="AK8" i="85"/>
  <c r="P8" i="85"/>
  <c r="AN28" i="85"/>
  <c r="AL28" i="85"/>
  <c r="AM28" i="85"/>
  <c r="AO28" i="85"/>
  <c r="P28" i="85"/>
  <c r="N28" i="85"/>
  <c r="O28" i="85"/>
  <c r="Q28" i="85"/>
  <c r="AD26" i="85"/>
  <c r="AE26" i="85"/>
  <c r="AG26" i="85"/>
  <c r="AF26" i="85"/>
  <c r="X26" i="85"/>
  <c r="V26" i="85"/>
  <c r="W26" i="85"/>
  <c r="Y26" i="85"/>
  <c r="AL26" i="85"/>
  <c r="AM26" i="85"/>
  <c r="AO26" i="85"/>
  <c r="AN26" i="85"/>
  <c r="AN22" i="85"/>
  <c r="AL22" i="85"/>
  <c r="AM22" i="85"/>
  <c r="AO22" i="85"/>
  <c r="N22" i="85"/>
  <c r="O22" i="85"/>
  <c r="Q22" i="85"/>
  <c r="P22" i="85"/>
  <c r="AD22" i="85"/>
  <c r="AE22" i="85"/>
  <c r="AG22" i="85"/>
  <c r="AF22" i="85"/>
  <c r="P21" i="85"/>
  <c r="N21" i="85"/>
  <c r="O21" i="85"/>
  <c r="Q21" i="85"/>
  <c r="X21" i="85"/>
  <c r="V21" i="85"/>
  <c r="W21" i="85"/>
  <c r="Y21" i="85"/>
  <c r="AN21" i="85"/>
  <c r="AL21" i="85"/>
  <c r="AM21" i="85"/>
  <c r="AO21" i="85"/>
  <c r="AF21" i="85"/>
  <c r="AD21" i="85"/>
  <c r="AE21" i="85"/>
  <c r="AG21" i="85"/>
  <c r="X17" i="85"/>
  <c r="V17" i="85"/>
  <c r="W17" i="85"/>
  <c r="Y17" i="85"/>
  <c r="P17" i="85"/>
  <c r="N17" i="85"/>
  <c r="O17" i="85"/>
  <c r="Q17" i="85"/>
  <c r="AN17" i="85"/>
  <c r="AL17" i="85"/>
  <c r="AM17" i="85"/>
  <c r="AO17" i="85"/>
  <c r="AF17" i="85"/>
  <c r="AD17" i="85"/>
  <c r="AE17" i="85"/>
  <c r="AG17" i="85"/>
  <c r="AL16" i="85"/>
  <c r="AM16" i="85"/>
  <c r="AO16" i="85"/>
  <c r="AN16" i="85"/>
  <c r="AD16" i="85"/>
  <c r="AE16" i="85"/>
  <c r="AG16" i="85"/>
  <c r="AF16" i="85"/>
  <c r="V16" i="85"/>
  <c r="W16" i="85"/>
  <c r="Y16" i="85"/>
  <c r="X16" i="85"/>
  <c r="N16" i="85"/>
  <c r="O16" i="85"/>
  <c r="Q16" i="85"/>
  <c r="P16" i="85"/>
  <c r="P12" i="85"/>
  <c r="N12" i="85"/>
  <c r="O12" i="85"/>
  <c r="Q12" i="85"/>
  <c r="X12" i="85"/>
  <c r="V12" i="85"/>
  <c r="W12" i="85"/>
  <c r="Y12" i="85"/>
  <c r="AL8" i="85"/>
  <c r="AM8" i="85"/>
  <c r="AO8" i="85"/>
  <c r="AN8" i="85"/>
  <c r="AF8" i="85"/>
  <c r="AD8" i="85"/>
  <c r="AE8" i="85"/>
  <c r="AG8" i="85"/>
  <c r="V8" i="85"/>
  <c r="W8" i="85"/>
  <c r="Y8" i="85"/>
  <c r="X8" i="8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Chadwick</author>
  </authors>
  <commentList>
    <comment ref="A1" authorId="0" shapeId="0" xr:uid="{A8B61A30-4C38-4D00-8D0D-77C8B8462908}">
      <text>
        <r>
          <rPr>
            <b/>
            <sz val="10"/>
            <color indexed="81"/>
            <rFont val="Tahoma"/>
            <family val="2"/>
          </rPr>
          <t>Lisa Chadwick:</t>
        </r>
        <r>
          <rPr>
            <sz val="10"/>
            <color indexed="81"/>
            <rFont val="Tahoma"/>
            <family val="2"/>
          </rPr>
          <t xml:space="preserve">
Columns hidden are are computations. Should not ever need the columns hidden again! Rows hidden are holidays but holidays are not used in computation of work days!</t>
        </r>
      </text>
    </comment>
    <comment ref="B3" authorId="0" shapeId="0" xr:uid="{2B703FC5-6245-4792-B81B-B6042A29417C}">
      <text>
        <r>
          <rPr>
            <b/>
            <sz val="10"/>
            <color indexed="81"/>
            <rFont val="Tahoma"/>
            <family val="2"/>
          </rPr>
          <t>Lisa Chadwick:</t>
        </r>
        <r>
          <rPr>
            <sz val="10"/>
            <color indexed="81"/>
            <rFont val="Tahoma"/>
            <family val="2"/>
          </rPr>
          <t xml:space="preserve">
to post to website -copy and past special - values only - this will erase formulas for publication.</t>
        </r>
      </text>
    </comment>
    <comment ref="A10" authorId="0" shapeId="0" xr:uid="{19EBB7FF-2688-4A4A-985D-824BCA1E3B1E}">
      <text>
        <r>
          <rPr>
            <b/>
            <sz val="10"/>
            <color indexed="81"/>
            <rFont val="Tahoma"/>
            <family val="2"/>
          </rPr>
          <t>Lisa Chadwick:</t>
        </r>
        <r>
          <rPr>
            <sz val="10"/>
            <color indexed="81"/>
            <rFont val="Tahoma"/>
            <family val="2"/>
          </rPr>
          <t xml:space="preserve">
Must adjust for Leap year every 4 years! 2012, 2016,2020, ect….</t>
        </r>
      </text>
    </comment>
  </commentList>
</comments>
</file>

<file path=xl/sharedStrings.xml><?xml version="1.0" encoding="utf-8"?>
<sst xmlns="http://schemas.openxmlformats.org/spreadsheetml/2006/main" count="14" uniqueCount="8">
  <si>
    <t>PAY PERIOD</t>
  </si>
  <si>
    <t>Start</t>
  </si>
  <si>
    <t>End</t>
  </si>
  <si>
    <t>Work</t>
  </si>
  <si>
    <t>Days</t>
  </si>
  <si>
    <t>Hrs</t>
  </si>
  <si>
    <t>Mins</t>
  </si>
  <si>
    <t>2026 Work Hours to Accrue Leave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</si>
</sst>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7" x14ac:knownFonts="1">
    <font>
      <sz val="10"/>
      <name val="Arial"/>
    </font>
    <font>
      <sz val="8"/>
      <name val="Arial"/>
      <family val="2"/>
    </font>
    <font>
      <sz val="26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4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ill="1"/>
    <xf numFmtId="164" fontId="0" fillId="0" borderId="0" xfId="0" applyNumberFormat="1" applyFill="1"/>
    <xf numFmtId="0" fontId="0" fillId="0" borderId="0" xfId="0" applyNumberFormat="1" applyFill="1" applyAlignment="1">
      <alignment horizontal="center"/>
    </xf>
    <xf numFmtId="14" fontId="0" fillId="0" borderId="0" xfId="0" applyNumberFormat="1" applyFill="1"/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9" fontId="5" fillId="0" borderId="4" xfId="0" applyNumberFormat="1" applyFont="1" applyFill="1" applyBorder="1" applyAlignment="1">
      <alignment horizontal="center"/>
    </xf>
    <xf numFmtId="0" fontId="5" fillId="0" borderId="5" xfId="0" applyNumberFormat="1" applyFont="1" applyFill="1" applyBorder="1" applyAlignment="1">
      <alignment horizontal="center"/>
    </xf>
    <xf numFmtId="0" fontId="6" fillId="0" borderId="3" xfId="0" applyFont="1" applyFill="1" applyBorder="1"/>
    <xf numFmtId="0" fontId="5" fillId="0" borderId="3" xfId="0" applyFont="1" applyFill="1" applyBorder="1"/>
    <xf numFmtId="0" fontId="5" fillId="0" borderId="1" xfId="0" applyNumberFormat="1" applyFont="1" applyFill="1" applyBorder="1" applyAlignment="1">
      <alignment horizontal="center"/>
    </xf>
    <xf numFmtId="0" fontId="6" fillId="0" borderId="4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4" xfId="0" applyFont="1" applyFill="1" applyBorder="1"/>
    <xf numFmtId="164" fontId="6" fillId="0" borderId="6" xfId="0" applyNumberFormat="1" applyFont="1" applyFill="1" applyBorder="1"/>
    <xf numFmtId="164" fontId="6" fillId="0" borderId="7" xfId="0" applyNumberFormat="1" applyFont="1" applyFill="1" applyBorder="1"/>
    <xf numFmtId="0" fontId="6" fillId="0" borderId="6" xfId="0" applyNumberFormat="1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8" xfId="0" applyFont="1" applyFill="1" applyBorder="1"/>
    <xf numFmtId="0" fontId="6" fillId="0" borderId="6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164" fontId="6" fillId="0" borderId="10" xfId="0" applyNumberFormat="1" applyFont="1" applyFill="1" applyBorder="1"/>
    <xf numFmtId="164" fontId="6" fillId="0" borderId="11" xfId="0" applyNumberFormat="1" applyFont="1" applyFill="1" applyBorder="1"/>
    <xf numFmtId="0" fontId="6" fillId="0" borderId="10" xfId="0" applyNumberFormat="1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2" xfId="0" applyFont="1" applyFill="1" applyBorder="1"/>
    <xf numFmtId="0" fontId="6" fillId="0" borderId="10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164" fontId="6" fillId="0" borderId="14" xfId="0" applyNumberFormat="1" applyFont="1" applyFill="1" applyBorder="1"/>
    <xf numFmtId="164" fontId="6" fillId="0" borderId="15" xfId="0" applyNumberFormat="1" applyFont="1" applyFill="1" applyBorder="1"/>
    <xf numFmtId="0" fontId="6" fillId="0" borderId="14" xfId="0" applyNumberFormat="1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16" xfId="0" applyFont="1" applyFill="1" applyBorder="1"/>
    <xf numFmtId="0" fontId="6" fillId="0" borderId="14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164" fontId="6" fillId="0" borderId="0" xfId="0" applyNumberFormat="1" applyFont="1" applyFill="1"/>
    <xf numFmtId="0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/>
    <xf numFmtId="14" fontId="6" fillId="0" borderId="0" xfId="0" applyNumberFormat="1" applyFont="1" applyFill="1"/>
    <xf numFmtId="0" fontId="5" fillId="0" borderId="8" xfId="0" applyFont="1" applyFill="1" applyBorder="1"/>
    <xf numFmtId="0" fontId="5" fillId="0" borderId="12" xfId="0" applyFont="1" applyFill="1" applyBorder="1"/>
    <xf numFmtId="0" fontId="0" fillId="0" borderId="0" xfId="0" applyFill="1" applyBorder="1"/>
    <xf numFmtId="2" fontId="0" fillId="0" borderId="0" xfId="0" applyNumberFormat="1" applyFill="1"/>
    <xf numFmtId="9" fontId="5" fillId="0" borderId="5" xfId="0" applyNumberFormat="1" applyFont="1" applyFill="1" applyBorder="1" applyAlignment="1">
      <alignment horizontal="center"/>
    </xf>
    <xf numFmtId="9" fontId="5" fillId="0" borderId="18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164" fontId="5" fillId="0" borderId="18" xfId="0" applyNumberFormat="1" applyFont="1" applyFill="1" applyBorder="1" applyAlignment="1">
      <alignment horizontal="center"/>
    </xf>
    <xf numFmtId="164" fontId="2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62151-8DD7-48D2-8196-1850A8122994}">
  <dimension ref="A1:AS70"/>
  <sheetViews>
    <sheetView tabSelected="1" zoomScaleNormal="100" workbookViewId="0">
      <selection activeCell="AV8" sqref="AV8"/>
    </sheetView>
  </sheetViews>
  <sheetFormatPr defaultRowHeight="12.75" x14ac:dyDescent="0.2"/>
  <cols>
    <col min="1" max="2" width="12.140625" style="2" bestFit="1" customWidth="1"/>
    <col min="3" max="3" width="10.7109375" style="3" bestFit="1" customWidth="1"/>
    <col min="4" max="4" width="5.7109375" style="6" hidden="1" customWidth="1"/>
    <col min="5" max="7" width="4.7109375" style="6" hidden="1" customWidth="1"/>
    <col min="8" max="9" width="12.28515625" style="1" hidden="1" customWidth="1"/>
    <col min="10" max="12" width="10.140625" style="1" hidden="1" customWidth="1"/>
    <col min="13" max="15" width="9.140625" style="1" hidden="1" customWidth="1"/>
    <col min="16" max="16" width="5.140625" style="6" bestFit="1" customWidth="1"/>
    <col min="17" max="17" width="7.7109375" style="6" bestFit="1" customWidth="1"/>
    <col min="18" max="23" width="9.140625" style="1" hidden="1" customWidth="1"/>
    <col min="24" max="24" width="5.140625" style="6" bestFit="1" customWidth="1"/>
    <col min="25" max="25" width="7.7109375" style="6" bestFit="1" customWidth="1"/>
    <col min="26" max="31" width="9.140625" style="6" hidden="1" customWidth="1"/>
    <col min="32" max="32" width="5.140625" style="6" bestFit="1" customWidth="1"/>
    <col min="33" max="33" width="7.7109375" style="6" bestFit="1" customWidth="1"/>
    <col min="34" max="39" width="9.140625" style="6" hidden="1" customWidth="1"/>
    <col min="40" max="40" width="5.140625" style="6" bestFit="1" customWidth="1"/>
    <col min="41" max="41" width="7.7109375" style="6" bestFit="1" customWidth="1"/>
    <col min="42" max="43" width="9.140625" style="1"/>
    <col min="44" max="44" width="9.5703125" style="1" bestFit="1" customWidth="1"/>
    <col min="45" max="16384" width="9.140625" style="1"/>
  </cols>
  <sheetData>
    <row r="1" spans="1:45" ht="12.75" customHeight="1" x14ac:dyDescent="0.2">
      <c r="A1" s="53" t="s">
        <v>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</row>
    <row r="2" spans="1:45" ht="21" customHeight="1" x14ac:dyDescent="0.2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</row>
    <row r="3" spans="1:45" s="4" customFormat="1" x14ac:dyDescent="0.2">
      <c r="A3" s="2"/>
      <c r="B3" s="2"/>
      <c r="C3" s="3"/>
      <c r="D3" s="5"/>
      <c r="E3" s="5"/>
      <c r="F3" s="5"/>
      <c r="G3" s="5"/>
      <c r="P3" s="5"/>
      <c r="Q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</row>
    <row r="4" spans="1:45" ht="13.5" thickBot="1" x14ac:dyDescent="0.25"/>
    <row r="5" spans="1:45" ht="18" x14ac:dyDescent="0.25">
      <c r="A5" s="51" t="s">
        <v>0</v>
      </c>
      <c r="B5" s="52"/>
      <c r="C5" s="11" t="s">
        <v>3</v>
      </c>
      <c r="D5" s="9"/>
      <c r="E5" s="9"/>
      <c r="F5" s="9"/>
      <c r="G5" s="9"/>
      <c r="H5" s="12"/>
      <c r="I5" s="12"/>
      <c r="J5" s="12"/>
      <c r="K5" s="12"/>
      <c r="L5" s="12"/>
      <c r="M5" s="12"/>
      <c r="N5" s="12"/>
      <c r="O5" s="12"/>
      <c r="P5" s="49">
        <v>1</v>
      </c>
      <c r="Q5" s="50"/>
      <c r="R5" s="13"/>
      <c r="S5" s="13"/>
      <c r="T5" s="13"/>
      <c r="U5" s="13"/>
      <c r="V5" s="13"/>
      <c r="W5" s="13"/>
      <c r="X5" s="49">
        <v>0.75</v>
      </c>
      <c r="Y5" s="50"/>
      <c r="Z5" s="49"/>
      <c r="AA5" s="50"/>
      <c r="AB5" s="49"/>
      <c r="AC5" s="50"/>
      <c r="AD5" s="49"/>
      <c r="AE5" s="50"/>
      <c r="AF5" s="49">
        <v>0.5</v>
      </c>
      <c r="AG5" s="50"/>
      <c r="AH5" s="49"/>
      <c r="AI5" s="50"/>
      <c r="AJ5" s="49"/>
      <c r="AK5" s="50"/>
      <c r="AL5" s="49"/>
      <c r="AM5" s="50"/>
      <c r="AN5" s="49">
        <v>0.25</v>
      </c>
      <c r="AO5" s="50"/>
    </row>
    <row r="6" spans="1:45" ht="18.75" thickBot="1" x14ac:dyDescent="0.3">
      <c r="A6" s="7" t="s">
        <v>1</v>
      </c>
      <c r="B6" s="8" t="s">
        <v>2</v>
      </c>
      <c r="C6" s="14" t="s">
        <v>4</v>
      </c>
      <c r="D6" s="10">
        <v>1</v>
      </c>
      <c r="E6" s="10">
        <v>0.75</v>
      </c>
      <c r="F6" s="10">
        <v>0.5</v>
      </c>
      <c r="G6" s="10">
        <v>0.25</v>
      </c>
      <c r="H6" s="15"/>
      <c r="I6" s="18"/>
      <c r="J6" s="18"/>
      <c r="K6" s="15"/>
      <c r="L6" s="15"/>
      <c r="M6" s="15"/>
      <c r="N6" s="15"/>
      <c r="O6" s="15"/>
      <c r="P6" s="16" t="s">
        <v>5</v>
      </c>
      <c r="Q6" s="17" t="s">
        <v>6</v>
      </c>
      <c r="R6" s="18"/>
      <c r="S6" s="18"/>
      <c r="T6" s="18"/>
      <c r="U6" s="18"/>
      <c r="V6" s="18"/>
      <c r="W6" s="18"/>
      <c r="X6" s="16" t="s">
        <v>5</v>
      </c>
      <c r="Y6" s="17" t="s">
        <v>6</v>
      </c>
      <c r="Z6" s="16"/>
      <c r="AA6" s="17"/>
      <c r="AB6" s="16"/>
      <c r="AC6" s="17"/>
      <c r="AD6" s="16"/>
      <c r="AE6" s="17"/>
      <c r="AF6" s="16" t="s">
        <v>5</v>
      </c>
      <c r="AG6" s="17" t="s">
        <v>6</v>
      </c>
      <c r="AH6" s="16"/>
      <c r="AI6" s="17"/>
      <c r="AJ6" s="16"/>
      <c r="AK6" s="17"/>
      <c r="AL6" s="16"/>
      <c r="AM6" s="17"/>
      <c r="AN6" s="16" t="s">
        <v>5</v>
      </c>
      <c r="AO6" s="17" t="s">
        <v>6</v>
      </c>
      <c r="AS6" s="47"/>
    </row>
    <row r="7" spans="1:45" ht="18" x14ac:dyDescent="0.25">
      <c r="A7" s="19">
        <v>46023</v>
      </c>
      <c r="B7" s="20">
        <f>A7+14</f>
        <v>46037</v>
      </c>
      <c r="C7" s="21">
        <v>11</v>
      </c>
      <c r="D7" s="22">
        <f>C7*8</f>
        <v>88</v>
      </c>
      <c r="E7" s="22">
        <f>C7*8*75%</f>
        <v>66</v>
      </c>
      <c r="F7" s="22">
        <f>C7*8*50%</f>
        <v>44</v>
      </c>
      <c r="G7" s="22">
        <f>C7*8*25%</f>
        <v>22</v>
      </c>
      <c r="H7" s="23"/>
      <c r="I7" s="45"/>
      <c r="J7" s="45">
        <f>C7*8</f>
        <v>88</v>
      </c>
      <c r="K7" s="23">
        <f>J7*60</f>
        <v>5280</v>
      </c>
      <c r="L7" s="23">
        <f>K7*80%</f>
        <v>4224</v>
      </c>
      <c r="M7" s="23">
        <f>ROUNDDOWN(L7/60,0)</f>
        <v>70</v>
      </c>
      <c r="N7" s="23">
        <f>M7*60</f>
        <v>4200</v>
      </c>
      <c r="O7" s="23">
        <f>L7-N7</f>
        <v>24</v>
      </c>
      <c r="P7" s="24">
        <f>M7</f>
        <v>70</v>
      </c>
      <c r="Q7" s="25">
        <f>O7</f>
        <v>24</v>
      </c>
      <c r="R7" s="23">
        <f>C7*8</f>
        <v>88</v>
      </c>
      <c r="S7" s="23">
        <f>R7*60</f>
        <v>5280</v>
      </c>
      <c r="T7" s="23">
        <f>S7*60%</f>
        <v>3168</v>
      </c>
      <c r="U7" s="23">
        <f>ROUNDDOWN(T7/60,0)</f>
        <v>52</v>
      </c>
      <c r="V7" s="23">
        <f>U7*60</f>
        <v>3120</v>
      </c>
      <c r="W7" s="23">
        <f>T7-V7</f>
        <v>48</v>
      </c>
      <c r="X7" s="24">
        <f>U7</f>
        <v>52</v>
      </c>
      <c r="Y7" s="25">
        <f>W7</f>
        <v>48</v>
      </c>
      <c r="Z7" s="24">
        <f>C7*8</f>
        <v>88</v>
      </c>
      <c r="AA7" s="25">
        <f>Z7*60</f>
        <v>5280</v>
      </c>
      <c r="AB7" s="24">
        <f>AA7*40%</f>
        <v>2112</v>
      </c>
      <c r="AC7" s="25">
        <f>ROUNDDOWN(AB7/60,0)</f>
        <v>35</v>
      </c>
      <c r="AD7" s="24">
        <f>AC7*60</f>
        <v>2100</v>
      </c>
      <c r="AE7" s="25">
        <f>AB7-AD7</f>
        <v>12</v>
      </c>
      <c r="AF7" s="24">
        <f>AC7</f>
        <v>35</v>
      </c>
      <c r="AG7" s="25">
        <f>AE7</f>
        <v>12</v>
      </c>
      <c r="AH7" s="24">
        <f>C7*8</f>
        <v>88</v>
      </c>
      <c r="AI7" s="25">
        <f>AH7*60</f>
        <v>5280</v>
      </c>
      <c r="AJ7" s="24">
        <f>AI7*20%</f>
        <v>1056</v>
      </c>
      <c r="AK7" s="25">
        <f>ROUNDDOWN(AJ7/60,0)</f>
        <v>17</v>
      </c>
      <c r="AL7" s="24">
        <f>AK7*60</f>
        <v>1020</v>
      </c>
      <c r="AM7" s="25">
        <f>AJ7-AL7</f>
        <v>36</v>
      </c>
      <c r="AN7" s="24">
        <f>AK7</f>
        <v>17</v>
      </c>
      <c r="AO7" s="25">
        <f>AM7</f>
        <v>36</v>
      </c>
    </row>
    <row r="8" spans="1:45" ht="18" x14ac:dyDescent="0.25">
      <c r="A8" s="26">
        <f t="shared" ref="A8:A13" si="0">B7+1</f>
        <v>46038</v>
      </c>
      <c r="B8" s="27">
        <f>A8+15</f>
        <v>46053</v>
      </c>
      <c r="C8" s="28">
        <v>11</v>
      </c>
      <c r="D8" s="29">
        <f t="shared" ref="D8:D30" si="1">C8*8</f>
        <v>88</v>
      </c>
      <c r="E8" s="29">
        <f t="shared" ref="E8:E30" si="2">C8*8*75%</f>
        <v>66</v>
      </c>
      <c r="F8" s="29">
        <f t="shared" ref="F8:F30" si="3">C8*8*50%</f>
        <v>44</v>
      </c>
      <c r="G8" s="29">
        <f t="shared" ref="G8:G30" si="4">C8*8*25%</f>
        <v>22</v>
      </c>
      <c r="H8" s="30"/>
      <c r="I8" s="46"/>
      <c r="J8" s="46">
        <f t="shared" ref="J8:J30" si="5">C8*8</f>
        <v>88</v>
      </c>
      <c r="K8" s="30">
        <f t="shared" ref="K8:K30" si="6">J8*60</f>
        <v>5280</v>
      </c>
      <c r="L8" s="30">
        <f t="shared" ref="L8:L30" si="7">K8*80%</f>
        <v>4224</v>
      </c>
      <c r="M8" s="30">
        <f t="shared" ref="M8:M30" si="8">ROUNDDOWN(L8/60,0)</f>
        <v>70</v>
      </c>
      <c r="N8" s="30">
        <f t="shared" ref="N8:N30" si="9">M8*60</f>
        <v>4200</v>
      </c>
      <c r="O8" s="30">
        <f t="shared" ref="O8:O30" si="10">L8-N8</f>
        <v>24</v>
      </c>
      <c r="P8" s="31">
        <f t="shared" ref="P8:P30" si="11">M8</f>
        <v>70</v>
      </c>
      <c r="Q8" s="32">
        <f t="shared" ref="Q8:Q30" si="12">O8</f>
        <v>24</v>
      </c>
      <c r="R8" s="30">
        <f t="shared" ref="R8:R30" si="13">C8*8</f>
        <v>88</v>
      </c>
      <c r="S8" s="30">
        <f t="shared" ref="S8:S30" si="14">R8*60</f>
        <v>5280</v>
      </c>
      <c r="T8" s="30">
        <f t="shared" ref="T8:T30" si="15">S8*60%</f>
        <v>3168</v>
      </c>
      <c r="U8" s="30">
        <f t="shared" ref="U8:U30" si="16">ROUNDDOWN(T8/60,0)</f>
        <v>52</v>
      </c>
      <c r="V8" s="30">
        <f t="shared" ref="V8:V30" si="17">U8*60</f>
        <v>3120</v>
      </c>
      <c r="W8" s="30">
        <f t="shared" ref="W8:W30" si="18">T8-V8</f>
        <v>48</v>
      </c>
      <c r="X8" s="31">
        <f t="shared" ref="X8:X30" si="19">U8</f>
        <v>52</v>
      </c>
      <c r="Y8" s="32">
        <f t="shared" ref="Y8:Y30" si="20">W8</f>
        <v>48</v>
      </c>
      <c r="Z8" s="31">
        <f t="shared" ref="Z8:Z30" si="21">C8*8</f>
        <v>88</v>
      </c>
      <c r="AA8" s="32">
        <f t="shared" ref="AA8:AA30" si="22">Z8*60</f>
        <v>5280</v>
      </c>
      <c r="AB8" s="31">
        <f t="shared" ref="AB8:AB30" si="23">AA8*40%</f>
        <v>2112</v>
      </c>
      <c r="AC8" s="32">
        <f t="shared" ref="AC8:AC30" si="24">ROUNDDOWN(AB8/60,0)</f>
        <v>35</v>
      </c>
      <c r="AD8" s="31">
        <f t="shared" ref="AD8:AD30" si="25">AC8*60</f>
        <v>2100</v>
      </c>
      <c r="AE8" s="32">
        <f t="shared" ref="AE8:AE30" si="26">AB8-AD8</f>
        <v>12</v>
      </c>
      <c r="AF8" s="31">
        <f t="shared" ref="AF8:AF30" si="27">AC8</f>
        <v>35</v>
      </c>
      <c r="AG8" s="32">
        <f t="shared" ref="AG8:AG30" si="28">AE8</f>
        <v>12</v>
      </c>
      <c r="AH8" s="31">
        <f t="shared" ref="AH8:AH30" si="29">C8*8</f>
        <v>88</v>
      </c>
      <c r="AI8" s="32">
        <f t="shared" ref="AI8:AI30" si="30">AH8*60</f>
        <v>5280</v>
      </c>
      <c r="AJ8" s="31">
        <f t="shared" ref="AJ8:AJ30" si="31">AI8*20%</f>
        <v>1056</v>
      </c>
      <c r="AK8" s="32">
        <f t="shared" ref="AK8:AK30" si="32">ROUNDDOWN(AJ8/60,0)</f>
        <v>17</v>
      </c>
      <c r="AL8" s="31">
        <f t="shared" ref="AL8:AL30" si="33">AK8*60</f>
        <v>1020</v>
      </c>
      <c r="AM8" s="32">
        <f t="shared" ref="AM8:AM30" si="34">AJ8-AL8</f>
        <v>36</v>
      </c>
      <c r="AN8" s="31">
        <f t="shared" ref="AN8:AN30" si="35">AK8</f>
        <v>17</v>
      </c>
      <c r="AO8" s="32">
        <f t="shared" ref="AO8:AO30" si="36">AM8</f>
        <v>36</v>
      </c>
    </row>
    <row r="9" spans="1:45" ht="18" x14ac:dyDescent="0.25">
      <c r="A9" s="26">
        <f t="shared" si="0"/>
        <v>46054</v>
      </c>
      <c r="B9" s="27">
        <f>A9+14</f>
        <v>46068</v>
      </c>
      <c r="C9" s="28">
        <v>10</v>
      </c>
      <c r="D9" s="29">
        <f t="shared" si="1"/>
        <v>80</v>
      </c>
      <c r="E9" s="29">
        <f t="shared" si="2"/>
        <v>60</v>
      </c>
      <c r="F9" s="29">
        <f t="shared" si="3"/>
        <v>40</v>
      </c>
      <c r="G9" s="29">
        <f t="shared" si="4"/>
        <v>20</v>
      </c>
      <c r="H9" s="30"/>
      <c r="I9" s="46"/>
      <c r="J9" s="46">
        <f t="shared" si="5"/>
        <v>80</v>
      </c>
      <c r="K9" s="30">
        <f t="shared" si="6"/>
        <v>4800</v>
      </c>
      <c r="L9" s="30">
        <f t="shared" si="7"/>
        <v>3840</v>
      </c>
      <c r="M9" s="30">
        <f t="shared" si="8"/>
        <v>64</v>
      </c>
      <c r="N9" s="30">
        <f t="shared" si="9"/>
        <v>3840</v>
      </c>
      <c r="O9" s="30">
        <f t="shared" si="10"/>
        <v>0</v>
      </c>
      <c r="P9" s="31">
        <f t="shared" si="11"/>
        <v>64</v>
      </c>
      <c r="Q9" s="32">
        <f t="shared" si="12"/>
        <v>0</v>
      </c>
      <c r="R9" s="30">
        <f t="shared" si="13"/>
        <v>80</v>
      </c>
      <c r="S9" s="30">
        <f t="shared" si="14"/>
        <v>4800</v>
      </c>
      <c r="T9" s="30">
        <f t="shared" si="15"/>
        <v>2880</v>
      </c>
      <c r="U9" s="30">
        <f t="shared" si="16"/>
        <v>48</v>
      </c>
      <c r="V9" s="30">
        <f t="shared" si="17"/>
        <v>2880</v>
      </c>
      <c r="W9" s="30">
        <f t="shared" si="18"/>
        <v>0</v>
      </c>
      <c r="X9" s="31">
        <f t="shared" si="19"/>
        <v>48</v>
      </c>
      <c r="Y9" s="32">
        <f t="shared" si="20"/>
        <v>0</v>
      </c>
      <c r="Z9" s="31">
        <f t="shared" si="21"/>
        <v>80</v>
      </c>
      <c r="AA9" s="32">
        <f t="shared" si="22"/>
        <v>4800</v>
      </c>
      <c r="AB9" s="31">
        <f t="shared" si="23"/>
        <v>1920</v>
      </c>
      <c r="AC9" s="32">
        <f t="shared" si="24"/>
        <v>32</v>
      </c>
      <c r="AD9" s="31">
        <f t="shared" si="25"/>
        <v>1920</v>
      </c>
      <c r="AE9" s="32">
        <f t="shared" si="26"/>
        <v>0</v>
      </c>
      <c r="AF9" s="31">
        <f t="shared" si="27"/>
        <v>32</v>
      </c>
      <c r="AG9" s="32">
        <f t="shared" si="28"/>
        <v>0</v>
      </c>
      <c r="AH9" s="31">
        <f t="shared" si="29"/>
        <v>80</v>
      </c>
      <c r="AI9" s="32">
        <f t="shared" si="30"/>
        <v>4800</v>
      </c>
      <c r="AJ9" s="31">
        <f t="shared" si="31"/>
        <v>960</v>
      </c>
      <c r="AK9" s="32">
        <f t="shared" si="32"/>
        <v>16</v>
      </c>
      <c r="AL9" s="31">
        <f t="shared" si="33"/>
        <v>960</v>
      </c>
      <c r="AM9" s="32">
        <f t="shared" si="34"/>
        <v>0</v>
      </c>
      <c r="AN9" s="31">
        <f t="shared" si="35"/>
        <v>16</v>
      </c>
      <c r="AO9" s="32">
        <f t="shared" si="36"/>
        <v>0</v>
      </c>
    </row>
    <row r="10" spans="1:45" ht="18" x14ac:dyDescent="0.25">
      <c r="A10" s="26">
        <f t="shared" si="0"/>
        <v>46069</v>
      </c>
      <c r="B10" s="27">
        <f>A10+12</f>
        <v>46081</v>
      </c>
      <c r="C10" s="28">
        <v>10</v>
      </c>
      <c r="D10" s="29">
        <f t="shared" si="1"/>
        <v>80</v>
      </c>
      <c r="E10" s="29">
        <f t="shared" si="2"/>
        <v>60</v>
      </c>
      <c r="F10" s="29">
        <f t="shared" si="3"/>
        <v>40</v>
      </c>
      <c r="G10" s="29">
        <f t="shared" si="4"/>
        <v>20</v>
      </c>
      <c r="H10" s="30"/>
      <c r="I10" s="46"/>
      <c r="J10" s="46">
        <f t="shared" si="5"/>
        <v>80</v>
      </c>
      <c r="K10" s="30">
        <f t="shared" si="6"/>
        <v>4800</v>
      </c>
      <c r="L10" s="30">
        <f t="shared" si="7"/>
        <v>3840</v>
      </c>
      <c r="M10" s="30">
        <f t="shared" si="8"/>
        <v>64</v>
      </c>
      <c r="N10" s="30">
        <f t="shared" si="9"/>
        <v>3840</v>
      </c>
      <c r="O10" s="30">
        <f t="shared" si="10"/>
        <v>0</v>
      </c>
      <c r="P10" s="31">
        <f t="shared" si="11"/>
        <v>64</v>
      </c>
      <c r="Q10" s="32">
        <f t="shared" si="12"/>
        <v>0</v>
      </c>
      <c r="R10" s="30">
        <f t="shared" si="13"/>
        <v>80</v>
      </c>
      <c r="S10" s="30">
        <f t="shared" si="14"/>
        <v>4800</v>
      </c>
      <c r="T10" s="30">
        <f t="shared" si="15"/>
        <v>2880</v>
      </c>
      <c r="U10" s="30">
        <f t="shared" si="16"/>
        <v>48</v>
      </c>
      <c r="V10" s="30">
        <f t="shared" si="17"/>
        <v>2880</v>
      </c>
      <c r="W10" s="30">
        <f t="shared" si="18"/>
        <v>0</v>
      </c>
      <c r="X10" s="31">
        <f t="shared" si="19"/>
        <v>48</v>
      </c>
      <c r="Y10" s="32">
        <f t="shared" si="20"/>
        <v>0</v>
      </c>
      <c r="Z10" s="31">
        <f t="shared" si="21"/>
        <v>80</v>
      </c>
      <c r="AA10" s="32">
        <f t="shared" si="22"/>
        <v>4800</v>
      </c>
      <c r="AB10" s="31">
        <f t="shared" si="23"/>
        <v>1920</v>
      </c>
      <c r="AC10" s="32">
        <f t="shared" si="24"/>
        <v>32</v>
      </c>
      <c r="AD10" s="31">
        <f t="shared" si="25"/>
        <v>1920</v>
      </c>
      <c r="AE10" s="32">
        <f t="shared" si="26"/>
        <v>0</v>
      </c>
      <c r="AF10" s="31">
        <f t="shared" si="27"/>
        <v>32</v>
      </c>
      <c r="AG10" s="32">
        <f t="shared" si="28"/>
        <v>0</v>
      </c>
      <c r="AH10" s="31">
        <f t="shared" si="29"/>
        <v>80</v>
      </c>
      <c r="AI10" s="32">
        <f t="shared" si="30"/>
        <v>4800</v>
      </c>
      <c r="AJ10" s="31">
        <f t="shared" si="31"/>
        <v>960</v>
      </c>
      <c r="AK10" s="32">
        <f t="shared" si="32"/>
        <v>16</v>
      </c>
      <c r="AL10" s="31">
        <f t="shared" si="33"/>
        <v>960</v>
      </c>
      <c r="AM10" s="32">
        <f t="shared" si="34"/>
        <v>0</v>
      </c>
      <c r="AN10" s="31">
        <f t="shared" si="35"/>
        <v>16</v>
      </c>
      <c r="AO10" s="32">
        <f t="shared" si="36"/>
        <v>0</v>
      </c>
    </row>
    <row r="11" spans="1:45" ht="18" x14ac:dyDescent="0.25">
      <c r="A11" s="26">
        <f t="shared" si="0"/>
        <v>46082</v>
      </c>
      <c r="B11" s="27">
        <f>A11+14</f>
        <v>46096</v>
      </c>
      <c r="C11" s="28">
        <v>10</v>
      </c>
      <c r="D11" s="29">
        <f t="shared" si="1"/>
        <v>80</v>
      </c>
      <c r="E11" s="29">
        <f t="shared" si="2"/>
        <v>60</v>
      </c>
      <c r="F11" s="29">
        <f t="shared" si="3"/>
        <v>40</v>
      </c>
      <c r="G11" s="29">
        <f t="shared" si="4"/>
        <v>20</v>
      </c>
      <c r="H11" s="30"/>
      <c r="I11" s="46"/>
      <c r="J11" s="46">
        <f t="shared" si="5"/>
        <v>80</v>
      </c>
      <c r="K11" s="30">
        <f t="shared" si="6"/>
        <v>4800</v>
      </c>
      <c r="L11" s="30">
        <f t="shared" si="7"/>
        <v>3840</v>
      </c>
      <c r="M11" s="30">
        <f t="shared" si="8"/>
        <v>64</v>
      </c>
      <c r="N11" s="30">
        <f t="shared" si="9"/>
        <v>3840</v>
      </c>
      <c r="O11" s="30">
        <f t="shared" si="10"/>
        <v>0</v>
      </c>
      <c r="P11" s="31">
        <f t="shared" si="11"/>
        <v>64</v>
      </c>
      <c r="Q11" s="32">
        <f t="shared" si="12"/>
        <v>0</v>
      </c>
      <c r="R11" s="30">
        <f t="shared" si="13"/>
        <v>80</v>
      </c>
      <c r="S11" s="30">
        <f t="shared" si="14"/>
        <v>4800</v>
      </c>
      <c r="T11" s="30">
        <f t="shared" si="15"/>
        <v>2880</v>
      </c>
      <c r="U11" s="30">
        <f t="shared" si="16"/>
        <v>48</v>
      </c>
      <c r="V11" s="30">
        <f t="shared" si="17"/>
        <v>2880</v>
      </c>
      <c r="W11" s="30">
        <f t="shared" si="18"/>
        <v>0</v>
      </c>
      <c r="X11" s="31">
        <f t="shared" si="19"/>
        <v>48</v>
      </c>
      <c r="Y11" s="32">
        <f t="shared" si="20"/>
        <v>0</v>
      </c>
      <c r="Z11" s="31">
        <f t="shared" si="21"/>
        <v>80</v>
      </c>
      <c r="AA11" s="32">
        <f t="shared" si="22"/>
        <v>4800</v>
      </c>
      <c r="AB11" s="31">
        <f t="shared" si="23"/>
        <v>1920</v>
      </c>
      <c r="AC11" s="32">
        <f t="shared" si="24"/>
        <v>32</v>
      </c>
      <c r="AD11" s="31">
        <f t="shared" si="25"/>
        <v>1920</v>
      </c>
      <c r="AE11" s="32">
        <f t="shared" si="26"/>
        <v>0</v>
      </c>
      <c r="AF11" s="31">
        <f t="shared" si="27"/>
        <v>32</v>
      </c>
      <c r="AG11" s="32">
        <f t="shared" si="28"/>
        <v>0</v>
      </c>
      <c r="AH11" s="31">
        <f t="shared" si="29"/>
        <v>80</v>
      </c>
      <c r="AI11" s="32">
        <f t="shared" si="30"/>
        <v>4800</v>
      </c>
      <c r="AJ11" s="31">
        <f t="shared" si="31"/>
        <v>960</v>
      </c>
      <c r="AK11" s="32">
        <f t="shared" si="32"/>
        <v>16</v>
      </c>
      <c r="AL11" s="31">
        <f t="shared" si="33"/>
        <v>960</v>
      </c>
      <c r="AM11" s="32">
        <f t="shared" si="34"/>
        <v>0</v>
      </c>
      <c r="AN11" s="31">
        <f t="shared" si="35"/>
        <v>16</v>
      </c>
      <c r="AO11" s="32">
        <f t="shared" si="36"/>
        <v>0</v>
      </c>
    </row>
    <row r="12" spans="1:45" ht="18" x14ac:dyDescent="0.25">
      <c r="A12" s="26">
        <f t="shared" si="0"/>
        <v>46097</v>
      </c>
      <c r="B12" s="27">
        <f>A12+15</f>
        <v>46112</v>
      </c>
      <c r="C12" s="28">
        <v>12</v>
      </c>
      <c r="D12" s="29">
        <f t="shared" si="1"/>
        <v>96</v>
      </c>
      <c r="E12" s="29">
        <f t="shared" si="2"/>
        <v>72</v>
      </c>
      <c r="F12" s="29">
        <f t="shared" si="3"/>
        <v>48</v>
      </c>
      <c r="G12" s="29">
        <f t="shared" si="4"/>
        <v>24</v>
      </c>
      <c r="H12" s="30"/>
      <c r="I12" s="30"/>
      <c r="J12" s="30">
        <f t="shared" si="5"/>
        <v>96</v>
      </c>
      <c r="K12" s="30">
        <f t="shared" si="6"/>
        <v>5760</v>
      </c>
      <c r="L12" s="30">
        <f t="shared" si="7"/>
        <v>4608</v>
      </c>
      <c r="M12" s="30">
        <f t="shared" si="8"/>
        <v>76</v>
      </c>
      <c r="N12" s="30">
        <f t="shared" si="9"/>
        <v>4560</v>
      </c>
      <c r="O12" s="30">
        <f t="shared" si="10"/>
        <v>48</v>
      </c>
      <c r="P12" s="31">
        <f t="shared" si="11"/>
        <v>76</v>
      </c>
      <c r="Q12" s="32">
        <f t="shared" si="12"/>
        <v>48</v>
      </c>
      <c r="R12" s="30">
        <f t="shared" si="13"/>
        <v>96</v>
      </c>
      <c r="S12" s="30">
        <f t="shared" si="14"/>
        <v>5760</v>
      </c>
      <c r="T12" s="30">
        <f t="shared" si="15"/>
        <v>3456</v>
      </c>
      <c r="U12" s="30">
        <f t="shared" si="16"/>
        <v>57</v>
      </c>
      <c r="V12" s="30">
        <f t="shared" si="17"/>
        <v>3420</v>
      </c>
      <c r="W12" s="30">
        <f t="shared" si="18"/>
        <v>36</v>
      </c>
      <c r="X12" s="31">
        <f t="shared" si="19"/>
        <v>57</v>
      </c>
      <c r="Y12" s="32">
        <f t="shared" si="20"/>
        <v>36</v>
      </c>
      <c r="Z12" s="31">
        <f t="shared" si="21"/>
        <v>96</v>
      </c>
      <c r="AA12" s="32">
        <f t="shared" si="22"/>
        <v>5760</v>
      </c>
      <c r="AB12" s="31">
        <f t="shared" si="23"/>
        <v>2304</v>
      </c>
      <c r="AC12" s="32">
        <f t="shared" si="24"/>
        <v>38</v>
      </c>
      <c r="AD12" s="31">
        <f t="shared" si="25"/>
        <v>2280</v>
      </c>
      <c r="AE12" s="32">
        <f t="shared" si="26"/>
        <v>24</v>
      </c>
      <c r="AF12" s="31">
        <f t="shared" si="27"/>
        <v>38</v>
      </c>
      <c r="AG12" s="32">
        <f t="shared" si="28"/>
        <v>24</v>
      </c>
      <c r="AH12" s="31">
        <f t="shared" si="29"/>
        <v>96</v>
      </c>
      <c r="AI12" s="32">
        <f t="shared" si="30"/>
        <v>5760</v>
      </c>
      <c r="AJ12" s="31">
        <f t="shared" si="31"/>
        <v>1152</v>
      </c>
      <c r="AK12" s="32">
        <f t="shared" si="32"/>
        <v>19</v>
      </c>
      <c r="AL12" s="31">
        <f t="shared" si="33"/>
        <v>1140</v>
      </c>
      <c r="AM12" s="32">
        <f t="shared" si="34"/>
        <v>12</v>
      </c>
      <c r="AN12" s="31">
        <f t="shared" si="35"/>
        <v>19</v>
      </c>
      <c r="AO12" s="32">
        <f t="shared" si="36"/>
        <v>12</v>
      </c>
    </row>
    <row r="13" spans="1:45" ht="18" x14ac:dyDescent="0.25">
      <c r="A13" s="26">
        <f t="shared" si="0"/>
        <v>46113</v>
      </c>
      <c r="B13" s="27">
        <f>A13+14</f>
        <v>46127</v>
      </c>
      <c r="C13" s="28">
        <v>11</v>
      </c>
      <c r="D13" s="29">
        <f t="shared" si="1"/>
        <v>88</v>
      </c>
      <c r="E13" s="29">
        <f t="shared" si="2"/>
        <v>66</v>
      </c>
      <c r="F13" s="29">
        <f t="shared" si="3"/>
        <v>44</v>
      </c>
      <c r="G13" s="29">
        <f t="shared" si="4"/>
        <v>22</v>
      </c>
      <c r="H13" s="30"/>
      <c r="I13" s="30"/>
      <c r="J13" s="30">
        <f t="shared" si="5"/>
        <v>88</v>
      </c>
      <c r="K13" s="30">
        <f t="shared" si="6"/>
        <v>5280</v>
      </c>
      <c r="L13" s="30">
        <f t="shared" si="7"/>
        <v>4224</v>
      </c>
      <c r="M13" s="30">
        <f t="shared" si="8"/>
        <v>70</v>
      </c>
      <c r="N13" s="30">
        <f t="shared" si="9"/>
        <v>4200</v>
      </c>
      <c r="O13" s="30">
        <f t="shared" si="10"/>
        <v>24</v>
      </c>
      <c r="P13" s="31">
        <f t="shared" si="11"/>
        <v>70</v>
      </c>
      <c r="Q13" s="32">
        <f t="shared" si="12"/>
        <v>24</v>
      </c>
      <c r="R13" s="30">
        <f t="shared" si="13"/>
        <v>88</v>
      </c>
      <c r="S13" s="30">
        <f t="shared" si="14"/>
        <v>5280</v>
      </c>
      <c r="T13" s="30">
        <f t="shared" si="15"/>
        <v>3168</v>
      </c>
      <c r="U13" s="30">
        <f t="shared" si="16"/>
        <v>52</v>
      </c>
      <c r="V13" s="30">
        <f t="shared" si="17"/>
        <v>3120</v>
      </c>
      <c r="W13" s="30">
        <f t="shared" si="18"/>
        <v>48</v>
      </c>
      <c r="X13" s="31">
        <f t="shared" si="19"/>
        <v>52</v>
      </c>
      <c r="Y13" s="32">
        <f t="shared" si="20"/>
        <v>48</v>
      </c>
      <c r="Z13" s="31">
        <f t="shared" si="21"/>
        <v>88</v>
      </c>
      <c r="AA13" s="32">
        <f t="shared" si="22"/>
        <v>5280</v>
      </c>
      <c r="AB13" s="31">
        <f t="shared" si="23"/>
        <v>2112</v>
      </c>
      <c r="AC13" s="32">
        <f t="shared" si="24"/>
        <v>35</v>
      </c>
      <c r="AD13" s="31">
        <f t="shared" si="25"/>
        <v>2100</v>
      </c>
      <c r="AE13" s="32">
        <f t="shared" si="26"/>
        <v>12</v>
      </c>
      <c r="AF13" s="31">
        <f t="shared" si="27"/>
        <v>35</v>
      </c>
      <c r="AG13" s="32">
        <f t="shared" si="28"/>
        <v>12</v>
      </c>
      <c r="AH13" s="31">
        <f t="shared" si="29"/>
        <v>88</v>
      </c>
      <c r="AI13" s="32">
        <f t="shared" si="30"/>
        <v>5280</v>
      </c>
      <c r="AJ13" s="31">
        <f t="shared" si="31"/>
        <v>1056</v>
      </c>
      <c r="AK13" s="32">
        <f t="shared" si="32"/>
        <v>17</v>
      </c>
      <c r="AL13" s="31">
        <f t="shared" si="33"/>
        <v>1020</v>
      </c>
      <c r="AM13" s="32">
        <f t="shared" si="34"/>
        <v>36</v>
      </c>
      <c r="AN13" s="31">
        <f t="shared" si="35"/>
        <v>17</v>
      </c>
      <c r="AO13" s="32">
        <f t="shared" si="36"/>
        <v>36</v>
      </c>
    </row>
    <row r="14" spans="1:45" ht="18" x14ac:dyDescent="0.25">
      <c r="A14" s="26">
        <f t="shared" ref="A14:A30" si="37">B13+1</f>
        <v>46128</v>
      </c>
      <c r="B14" s="27">
        <f>A14+14</f>
        <v>46142</v>
      </c>
      <c r="C14" s="28">
        <v>11</v>
      </c>
      <c r="D14" s="29">
        <f t="shared" si="1"/>
        <v>88</v>
      </c>
      <c r="E14" s="29">
        <f t="shared" si="2"/>
        <v>66</v>
      </c>
      <c r="F14" s="29">
        <f t="shared" si="3"/>
        <v>44</v>
      </c>
      <c r="G14" s="29">
        <f t="shared" si="4"/>
        <v>22</v>
      </c>
      <c r="H14" s="30"/>
      <c r="I14" s="30"/>
      <c r="J14" s="30">
        <f t="shared" si="5"/>
        <v>88</v>
      </c>
      <c r="K14" s="30">
        <f t="shared" si="6"/>
        <v>5280</v>
      </c>
      <c r="L14" s="30">
        <f t="shared" si="7"/>
        <v>4224</v>
      </c>
      <c r="M14" s="30">
        <f t="shared" si="8"/>
        <v>70</v>
      </c>
      <c r="N14" s="30">
        <f t="shared" si="9"/>
        <v>4200</v>
      </c>
      <c r="O14" s="30">
        <f t="shared" si="10"/>
        <v>24</v>
      </c>
      <c r="P14" s="31">
        <f t="shared" si="11"/>
        <v>70</v>
      </c>
      <c r="Q14" s="32">
        <f t="shared" si="12"/>
        <v>24</v>
      </c>
      <c r="R14" s="30">
        <f t="shared" si="13"/>
        <v>88</v>
      </c>
      <c r="S14" s="30">
        <f t="shared" si="14"/>
        <v>5280</v>
      </c>
      <c r="T14" s="30">
        <f t="shared" si="15"/>
        <v>3168</v>
      </c>
      <c r="U14" s="30">
        <f t="shared" si="16"/>
        <v>52</v>
      </c>
      <c r="V14" s="30">
        <f t="shared" si="17"/>
        <v>3120</v>
      </c>
      <c r="W14" s="30">
        <f t="shared" si="18"/>
        <v>48</v>
      </c>
      <c r="X14" s="31">
        <f t="shared" si="19"/>
        <v>52</v>
      </c>
      <c r="Y14" s="32">
        <f t="shared" si="20"/>
        <v>48</v>
      </c>
      <c r="Z14" s="31">
        <f t="shared" si="21"/>
        <v>88</v>
      </c>
      <c r="AA14" s="32">
        <f t="shared" si="22"/>
        <v>5280</v>
      </c>
      <c r="AB14" s="31">
        <f t="shared" si="23"/>
        <v>2112</v>
      </c>
      <c r="AC14" s="32">
        <f t="shared" si="24"/>
        <v>35</v>
      </c>
      <c r="AD14" s="31">
        <f t="shared" si="25"/>
        <v>2100</v>
      </c>
      <c r="AE14" s="32">
        <f t="shared" si="26"/>
        <v>12</v>
      </c>
      <c r="AF14" s="31">
        <f t="shared" si="27"/>
        <v>35</v>
      </c>
      <c r="AG14" s="32">
        <f t="shared" si="28"/>
        <v>12</v>
      </c>
      <c r="AH14" s="31">
        <f t="shared" si="29"/>
        <v>88</v>
      </c>
      <c r="AI14" s="32">
        <f t="shared" si="30"/>
        <v>5280</v>
      </c>
      <c r="AJ14" s="31">
        <f t="shared" si="31"/>
        <v>1056</v>
      </c>
      <c r="AK14" s="32">
        <f t="shared" si="32"/>
        <v>17</v>
      </c>
      <c r="AL14" s="31">
        <f t="shared" si="33"/>
        <v>1020</v>
      </c>
      <c r="AM14" s="32">
        <f t="shared" si="34"/>
        <v>36</v>
      </c>
      <c r="AN14" s="31">
        <f t="shared" si="35"/>
        <v>17</v>
      </c>
      <c r="AO14" s="32">
        <f t="shared" si="36"/>
        <v>36</v>
      </c>
    </row>
    <row r="15" spans="1:45" ht="18" x14ac:dyDescent="0.25">
      <c r="A15" s="26">
        <f t="shared" si="37"/>
        <v>46143</v>
      </c>
      <c r="B15" s="27">
        <f>A15+14</f>
        <v>46157</v>
      </c>
      <c r="C15" s="28">
        <v>11</v>
      </c>
      <c r="D15" s="29">
        <f t="shared" si="1"/>
        <v>88</v>
      </c>
      <c r="E15" s="29">
        <f t="shared" si="2"/>
        <v>66</v>
      </c>
      <c r="F15" s="29">
        <f t="shared" si="3"/>
        <v>44</v>
      </c>
      <c r="G15" s="29">
        <f t="shared" si="4"/>
        <v>22</v>
      </c>
      <c r="H15" s="30"/>
      <c r="I15" s="30"/>
      <c r="J15" s="30">
        <f t="shared" si="5"/>
        <v>88</v>
      </c>
      <c r="K15" s="30">
        <f t="shared" si="6"/>
        <v>5280</v>
      </c>
      <c r="L15" s="30">
        <f t="shared" si="7"/>
        <v>4224</v>
      </c>
      <c r="M15" s="30">
        <f t="shared" si="8"/>
        <v>70</v>
      </c>
      <c r="N15" s="30">
        <f t="shared" si="9"/>
        <v>4200</v>
      </c>
      <c r="O15" s="30">
        <f t="shared" si="10"/>
        <v>24</v>
      </c>
      <c r="P15" s="31">
        <f t="shared" si="11"/>
        <v>70</v>
      </c>
      <c r="Q15" s="32">
        <f t="shared" si="12"/>
        <v>24</v>
      </c>
      <c r="R15" s="30">
        <f t="shared" si="13"/>
        <v>88</v>
      </c>
      <c r="S15" s="30">
        <f t="shared" si="14"/>
        <v>5280</v>
      </c>
      <c r="T15" s="30">
        <f t="shared" si="15"/>
        <v>3168</v>
      </c>
      <c r="U15" s="30">
        <f t="shared" si="16"/>
        <v>52</v>
      </c>
      <c r="V15" s="30">
        <f t="shared" si="17"/>
        <v>3120</v>
      </c>
      <c r="W15" s="30">
        <f t="shared" si="18"/>
        <v>48</v>
      </c>
      <c r="X15" s="31">
        <f t="shared" si="19"/>
        <v>52</v>
      </c>
      <c r="Y15" s="32">
        <f t="shared" si="20"/>
        <v>48</v>
      </c>
      <c r="Z15" s="31">
        <f t="shared" si="21"/>
        <v>88</v>
      </c>
      <c r="AA15" s="32">
        <f t="shared" si="22"/>
        <v>5280</v>
      </c>
      <c r="AB15" s="31">
        <f t="shared" si="23"/>
        <v>2112</v>
      </c>
      <c r="AC15" s="32">
        <f t="shared" si="24"/>
        <v>35</v>
      </c>
      <c r="AD15" s="31">
        <f t="shared" si="25"/>
        <v>2100</v>
      </c>
      <c r="AE15" s="32">
        <f t="shared" si="26"/>
        <v>12</v>
      </c>
      <c r="AF15" s="31">
        <f t="shared" si="27"/>
        <v>35</v>
      </c>
      <c r="AG15" s="32">
        <f t="shared" si="28"/>
        <v>12</v>
      </c>
      <c r="AH15" s="31">
        <f t="shared" si="29"/>
        <v>88</v>
      </c>
      <c r="AI15" s="32">
        <f t="shared" si="30"/>
        <v>5280</v>
      </c>
      <c r="AJ15" s="31">
        <f t="shared" si="31"/>
        <v>1056</v>
      </c>
      <c r="AK15" s="32">
        <f t="shared" si="32"/>
        <v>17</v>
      </c>
      <c r="AL15" s="31">
        <f t="shared" si="33"/>
        <v>1020</v>
      </c>
      <c r="AM15" s="32">
        <f t="shared" si="34"/>
        <v>36</v>
      </c>
      <c r="AN15" s="31">
        <f t="shared" si="35"/>
        <v>17</v>
      </c>
      <c r="AO15" s="32">
        <f t="shared" si="36"/>
        <v>36</v>
      </c>
    </row>
    <row r="16" spans="1:45" ht="18" x14ac:dyDescent="0.25">
      <c r="A16" s="26">
        <f t="shared" si="37"/>
        <v>46158</v>
      </c>
      <c r="B16" s="27">
        <f>A16+15</f>
        <v>46173</v>
      </c>
      <c r="C16" s="28">
        <v>10</v>
      </c>
      <c r="D16" s="29">
        <f t="shared" si="1"/>
        <v>80</v>
      </c>
      <c r="E16" s="29">
        <f t="shared" si="2"/>
        <v>60</v>
      </c>
      <c r="F16" s="29">
        <f t="shared" si="3"/>
        <v>40</v>
      </c>
      <c r="G16" s="29">
        <f t="shared" si="4"/>
        <v>20</v>
      </c>
      <c r="H16" s="30"/>
      <c r="I16" s="30"/>
      <c r="J16" s="30">
        <f t="shared" si="5"/>
        <v>80</v>
      </c>
      <c r="K16" s="30">
        <f t="shared" si="6"/>
        <v>4800</v>
      </c>
      <c r="L16" s="30">
        <f t="shared" si="7"/>
        <v>3840</v>
      </c>
      <c r="M16" s="30">
        <f t="shared" si="8"/>
        <v>64</v>
      </c>
      <c r="N16" s="30">
        <f t="shared" si="9"/>
        <v>3840</v>
      </c>
      <c r="O16" s="30">
        <f t="shared" si="10"/>
        <v>0</v>
      </c>
      <c r="P16" s="31">
        <f t="shared" si="11"/>
        <v>64</v>
      </c>
      <c r="Q16" s="32">
        <f t="shared" si="12"/>
        <v>0</v>
      </c>
      <c r="R16" s="30">
        <f t="shared" si="13"/>
        <v>80</v>
      </c>
      <c r="S16" s="30">
        <f t="shared" si="14"/>
        <v>4800</v>
      </c>
      <c r="T16" s="30">
        <f t="shared" si="15"/>
        <v>2880</v>
      </c>
      <c r="U16" s="30">
        <f t="shared" si="16"/>
        <v>48</v>
      </c>
      <c r="V16" s="30">
        <f t="shared" si="17"/>
        <v>2880</v>
      </c>
      <c r="W16" s="30">
        <f t="shared" si="18"/>
        <v>0</v>
      </c>
      <c r="X16" s="31">
        <f t="shared" si="19"/>
        <v>48</v>
      </c>
      <c r="Y16" s="32">
        <f t="shared" si="20"/>
        <v>0</v>
      </c>
      <c r="Z16" s="31">
        <f t="shared" si="21"/>
        <v>80</v>
      </c>
      <c r="AA16" s="32">
        <f t="shared" si="22"/>
        <v>4800</v>
      </c>
      <c r="AB16" s="31">
        <f t="shared" si="23"/>
        <v>1920</v>
      </c>
      <c r="AC16" s="32">
        <f t="shared" si="24"/>
        <v>32</v>
      </c>
      <c r="AD16" s="31">
        <f t="shared" si="25"/>
        <v>1920</v>
      </c>
      <c r="AE16" s="32">
        <f t="shared" si="26"/>
        <v>0</v>
      </c>
      <c r="AF16" s="31">
        <f t="shared" si="27"/>
        <v>32</v>
      </c>
      <c r="AG16" s="32">
        <f t="shared" si="28"/>
        <v>0</v>
      </c>
      <c r="AH16" s="31">
        <f t="shared" si="29"/>
        <v>80</v>
      </c>
      <c r="AI16" s="32">
        <f t="shared" si="30"/>
        <v>4800</v>
      </c>
      <c r="AJ16" s="31">
        <f t="shared" si="31"/>
        <v>960</v>
      </c>
      <c r="AK16" s="32">
        <f t="shared" si="32"/>
        <v>16</v>
      </c>
      <c r="AL16" s="31">
        <f t="shared" si="33"/>
        <v>960</v>
      </c>
      <c r="AM16" s="32">
        <f t="shared" si="34"/>
        <v>0</v>
      </c>
      <c r="AN16" s="31">
        <f t="shared" si="35"/>
        <v>16</v>
      </c>
      <c r="AO16" s="32">
        <f t="shared" si="36"/>
        <v>0</v>
      </c>
    </row>
    <row r="17" spans="1:44" ht="18" x14ac:dyDescent="0.25">
      <c r="A17" s="26">
        <f t="shared" si="37"/>
        <v>46174</v>
      </c>
      <c r="B17" s="27">
        <f>A17+14</f>
        <v>46188</v>
      </c>
      <c r="C17" s="28">
        <v>11</v>
      </c>
      <c r="D17" s="29">
        <f t="shared" si="1"/>
        <v>88</v>
      </c>
      <c r="E17" s="29">
        <f t="shared" si="2"/>
        <v>66</v>
      </c>
      <c r="F17" s="29">
        <f t="shared" si="3"/>
        <v>44</v>
      </c>
      <c r="G17" s="29">
        <f t="shared" si="4"/>
        <v>22</v>
      </c>
      <c r="H17" s="30"/>
      <c r="I17" s="30"/>
      <c r="J17" s="30">
        <f t="shared" si="5"/>
        <v>88</v>
      </c>
      <c r="K17" s="30">
        <f t="shared" si="6"/>
        <v>5280</v>
      </c>
      <c r="L17" s="30">
        <f t="shared" si="7"/>
        <v>4224</v>
      </c>
      <c r="M17" s="30">
        <f t="shared" si="8"/>
        <v>70</v>
      </c>
      <c r="N17" s="30">
        <f t="shared" si="9"/>
        <v>4200</v>
      </c>
      <c r="O17" s="30">
        <f t="shared" si="10"/>
        <v>24</v>
      </c>
      <c r="P17" s="31">
        <f t="shared" si="11"/>
        <v>70</v>
      </c>
      <c r="Q17" s="32">
        <f t="shared" si="12"/>
        <v>24</v>
      </c>
      <c r="R17" s="30">
        <f t="shared" si="13"/>
        <v>88</v>
      </c>
      <c r="S17" s="30">
        <f t="shared" si="14"/>
        <v>5280</v>
      </c>
      <c r="T17" s="30">
        <f t="shared" si="15"/>
        <v>3168</v>
      </c>
      <c r="U17" s="30">
        <f t="shared" si="16"/>
        <v>52</v>
      </c>
      <c r="V17" s="30">
        <f t="shared" si="17"/>
        <v>3120</v>
      </c>
      <c r="W17" s="30">
        <f t="shared" si="18"/>
        <v>48</v>
      </c>
      <c r="X17" s="31">
        <f t="shared" si="19"/>
        <v>52</v>
      </c>
      <c r="Y17" s="32">
        <f t="shared" si="20"/>
        <v>48</v>
      </c>
      <c r="Z17" s="31">
        <f t="shared" si="21"/>
        <v>88</v>
      </c>
      <c r="AA17" s="32">
        <f t="shared" si="22"/>
        <v>5280</v>
      </c>
      <c r="AB17" s="31">
        <f t="shared" si="23"/>
        <v>2112</v>
      </c>
      <c r="AC17" s="32">
        <f t="shared" si="24"/>
        <v>35</v>
      </c>
      <c r="AD17" s="31">
        <f t="shared" si="25"/>
        <v>2100</v>
      </c>
      <c r="AE17" s="32">
        <f t="shared" si="26"/>
        <v>12</v>
      </c>
      <c r="AF17" s="31">
        <f t="shared" si="27"/>
        <v>35</v>
      </c>
      <c r="AG17" s="32">
        <f t="shared" si="28"/>
        <v>12</v>
      </c>
      <c r="AH17" s="31">
        <f t="shared" si="29"/>
        <v>88</v>
      </c>
      <c r="AI17" s="32">
        <f t="shared" si="30"/>
        <v>5280</v>
      </c>
      <c r="AJ17" s="31">
        <f t="shared" si="31"/>
        <v>1056</v>
      </c>
      <c r="AK17" s="32">
        <f t="shared" si="32"/>
        <v>17</v>
      </c>
      <c r="AL17" s="31">
        <f t="shared" si="33"/>
        <v>1020</v>
      </c>
      <c r="AM17" s="32">
        <f t="shared" si="34"/>
        <v>36</v>
      </c>
      <c r="AN17" s="31">
        <f t="shared" si="35"/>
        <v>17</v>
      </c>
      <c r="AO17" s="32">
        <f t="shared" si="36"/>
        <v>36</v>
      </c>
      <c r="AR17" s="48"/>
    </row>
    <row r="18" spans="1:44" ht="18" x14ac:dyDescent="0.25">
      <c r="A18" s="26">
        <f t="shared" si="37"/>
        <v>46189</v>
      </c>
      <c r="B18" s="27">
        <f>A18+14</f>
        <v>46203</v>
      </c>
      <c r="C18" s="28">
        <v>11</v>
      </c>
      <c r="D18" s="29">
        <f t="shared" si="1"/>
        <v>88</v>
      </c>
      <c r="E18" s="29">
        <f t="shared" si="2"/>
        <v>66</v>
      </c>
      <c r="F18" s="29">
        <f t="shared" si="3"/>
        <v>44</v>
      </c>
      <c r="G18" s="29">
        <f t="shared" si="4"/>
        <v>22</v>
      </c>
      <c r="H18" s="30"/>
      <c r="I18" s="30"/>
      <c r="J18" s="30">
        <f t="shared" si="5"/>
        <v>88</v>
      </c>
      <c r="K18" s="30">
        <f t="shared" si="6"/>
        <v>5280</v>
      </c>
      <c r="L18" s="30">
        <f t="shared" si="7"/>
        <v>4224</v>
      </c>
      <c r="M18" s="30">
        <f t="shared" si="8"/>
        <v>70</v>
      </c>
      <c r="N18" s="30">
        <f t="shared" si="9"/>
        <v>4200</v>
      </c>
      <c r="O18" s="30">
        <f t="shared" si="10"/>
        <v>24</v>
      </c>
      <c r="P18" s="31">
        <f t="shared" si="11"/>
        <v>70</v>
      </c>
      <c r="Q18" s="32">
        <f t="shared" si="12"/>
        <v>24</v>
      </c>
      <c r="R18" s="30">
        <f t="shared" si="13"/>
        <v>88</v>
      </c>
      <c r="S18" s="30">
        <f t="shared" si="14"/>
        <v>5280</v>
      </c>
      <c r="T18" s="30">
        <f t="shared" si="15"/>
        <v>3168</v>
      </c>
      <c r="U18" s="30">
        <f t="shared" si="16"/>
        <v>52</v>
      </c>
      <c r="V18" s="30">
        <f t="shared" si="17"/>
        <v>3120</v>
      </c>
      <c r="W18" s="30">
        <f t="shared" si="18"/>
        <v>48</v>
      </c>
      <c r="X18" s="31">
        <f t="shared" si="19"/>
        <v>52</v>
      </c>
      <c r="Y18" s="32">
        <f t="shared" si="20"/>
        <v>48</v>
      </c>
      <c r="Z18" s="31">
        <f t="shared" si="21"/>
        <v>88</v>
      </c>
      <c r="AA18" s="32">
        <f t="shared" si="22"/>
        <v>5280</v>
      </c>
      <c r="AB18" s="31">
        <f t="shared" si="23"/>
        <v>2112</v>
      </c>
      <c r="AC18" s="32">
        <f t="shared" si="24"/>
        <v>35</v>
      </c>
      <c r="AD18" s="31">
        <f t="shared" si="25"/>
        <v>2100</v>
      </c>
      <c r="AE18" s="32">
        <f t="shared" si="26"/>
        <v>12</v>
      </c>
      <c r="AF18" s="31">
        <f t="shared" si="27"/>
        <v>35</v>
      </c>
      <c r="AG18" s="32">
        <f t="shared" si="28"/>
        <v>12</v>
      </c>
      <c r="AH18" s="31">
        <f t="shared" si="29"/>
        <v>88</v>
      </c>
      <c r="AI18" s="32">
        <f t="shared" si="30"/>
        <v>5280</v>
      </c>
      <c r="AJ18" s="31">
        <f t="shared" si="31"/>
        <v>1056</v>
      </c>
      <c r="AK18" s="32">
        <f t="shared" si="32"/>
        <v>17</v>
      </c>
      <c r="AL18" s="31">
        <f t="shared" si="33"/>
        <v>1020</v>
      </c>
      <c r="AM18" s="32">
        <f t="shared" si="34"/>
        <v>36</v>
      </c>
      <c r="AN18" s="31">
        <f t="shared" si="35"/>
        <v>17</v>
      </c>
      <c r="AO18" s="32">
        <f t="shared" si="36"/>
        <v>36</v>
      </c>
      <c r="AR18" s="48"/>
    </row>
    <row r="19" spans="1:44" ht="18" x14ac:dyDescent="0.25">
      <c r="A19" s="26">
        <f t="shared" si="37"/>
        <v>46204</v>
      </c>
      <c r="B19" s="27">
        <f>A19+14</f>
        <v>46218</v>
      </c>
      <c r="C19" s="28">
        <v>11</v>
      </c>
      <c r="D19" s="29">
        <f t="shared" si="1"/>
        <v>88</v>
      </c>
      <c r="E19" s="29">
        <f t="shared" si="2"/>
        <v>66</v>
      </c>
      <c r="F19" s="29">
        <f t="shared" si="3"/>
        <v>44</v>
      </c>
      <c r="G19" s="29">
        <f t="shared" si="4"/>
        <v>22</v>
      </c>
      <c r="H19" s="30"/>
      <c r="I19" s="30"/>
      <c r="J19" s="30">
        <f t="shared" si="5"/>
        <v>88</v>
      </c>
      <c r="K19" s="30">
        <f t="shared" si="6"/>
        <v>5280</v>
      </c>
      <c r="L19" s="30">
        <f t="shared" si="7"/>
        <v>4224</v>
      </c>
      <c r="M19" s="30">
        <f t="shared" si="8"/>
        <v>70</v>
      </c>
      <c r="N19" s="30">
        <f t="shared" si="9"/>
        <v>4200</v>
      </c>
      <c r="O19" s="30">
        <f t="shared" si="10"/>
        <v>24</v>
      </c>
      <c r="P19" s="31">
        <f t="shared" si="11"/>
        <v>70</v>
      </c>
      <c r="Q19" s="32">
        <f t="shared" si="12"/>
        <v>24</v>
      </c>
      <c r="R19" s="30">
        <f t="shared" si="13"/>
        <v>88</v>
      </c>
      <c r="S19" s="30">
        <f t="shared" si="14"/>
        <v>5280</v>
      </c>
      <c r="T19" s="30">
        <f t="shared" si="15"/>
        <v>3168</v>
      </c>
      <c r="U19" s="30">
        <f t="shared" si="16"/>
        <v>52</v>
      </c>
      <c r="V19" s="30">
        <f t="shared" si="17"/>
        <v>3120</v>
      </c>
      <c r="W19" s="30">
        <f t="shared" si="18"/>
        <v>48</v>
      </c>
      <c r="X19" s="31">
        <f t="shared" si="19"/>
        <v>52</v>
      </c>
      <c r="Y19" s="32">
        <f t="shared" si="20"/>
        <v>48</v>
      </c>
      <c r="Z19" s="31">
        <f t="shared" si="21"/>
        <v>88</v>
      </c>
      <c r="AA19" s="32">
        <f t="shared" si="22"/>
        <v>5280</v>
      </c>
      <c r="AB19" s="31">
        <f t="shared" si="23"/>
        <v>2112</v>
      </c>
      <c r="AC19" s="32">
        <f t="shared" si="24"/>
        <v>35</v>
      </c>
      <c r="AD19" s="31">
        <f t="shared" si="25"/>
        <v>2100</v>
      </c>
      <c r="AE19" s="32">
        <f t="shared" si="26"/>
        <v>12</v>
      </c>
      <c r="AF19" s="31">
        <f t="shared" si="27"/>
        <v>35</v>
      </c>
      <c r="AG19" s="32">
        <f t="shared" si="28"/>
        <v>12</v>
      </c>
      <c r="AH19" s="31">
        <f t="shared" si="29"/>
        <v>88</v>
      </c>
      <c r="AI19" s="32">
        <f t="shared" si="30"/>
        <v>5280</v>
      </c>
      <c r="AJ19" s="31">
        <f t="shared" si="31"/>
        <v>1056</v>
      </c>
      <c r="AK19" s="32">
        <f t="shared" si="32"/>
        <v>17</v>
      </c>
      <c r="AL19" s="31">
        <f t="shared" si="33"/>
        <v>1020</v>
      </c>
      <c r="AM19" s="32">
        <f t="shared" si="34"/>
        <v>36</v>
      </c>
      <c r="AN19" s="31">
        <f t="shared" si="35"/>
        <v>17</v>
      </c>
      <c r="AO19" s="32">
        <f t="shared" si="36"/>
        <v>36</v>
      </c>
    </row>
    <row r="20" spans="1:44" ht="18" x14ac:dyDescent="0.25">
      <c r="A20" s="26">
        <f t="shared" si="37"/>
        <v>46219</v>
      </c>
      <c r="B20" s="27">
        <f>A20+15</f>
        <v>46234</v>
      </c>
      <c r="C20" s="28">
        <v>12</v>
      </c>
      <c r="D20" s="29">
        <f t="shared" si="1"/>
        <v>96</v>
      </c>
      <c r="E20" s="29">
        <f t="shared" si="2"/>
        <v>72</v>
      </c>
      <c r="F20" s="29">
        <f t="shared" si="3"/>
        <v>48</v>
      </c>
      <c r="G20" s="29">
        <f t="shared" si="4"/>
        <v>24</v>
      </c>
      <c r="H20" s="30"/>
      <c r="I20" s="30"/>
      <c r="J20" s="30">
        <f t="shared" si="5"/>
        <v>96</v>
      </c>
      <c r="K20" s="30">
        <f t="shared" si="6"/>
        <v>5760</v>
      </c>
      <c r="L20" s="30">
        <f t="shared" si="7"/>
        <v>4608</v>
      </c>
      <c r="M20" s="30">
        <f t="shared" si="8"/>
        <v>76</v>
      </c>
      <c r="N20" s="30">
        <f t="shared" si="9"/>
        <v>4560</v>
      </c>
      <c r="O20" s="30">
        <f t="shared" si="10"/>
        <v>48</v>
      </c>
      <c r="P20" s="31">
        <f t="shared" si="11"/>
        <v>76</v>
      </c>
      <c r="Q20" s="32">
        <f t="shared" si="12"/>
        <v>48</v>
      </c>
      <c r="R20" s="30">
        <f t="shared" si="13"/>
        <v>96</v>
      </c>
      <c r="S20" s="30">
        <f t="shared" si="14"/>
        <v>5760</v>
      </c>
      <c r="T20" s="30">
        <f t="shared" si="15"/>
        <v>3456</v>
      </c>
      <c r="U20" s="30">
        <f t="shared" si="16"/>
        <v>57</v>
      </c>
      <c r="V20" s="30">
        <f t="shared" si="17"/>
        <v>3420</v>
      </c>
      <c r="W20" s="30">
        <f t="shared" si="18"/>
        <v>36</v>
      </c>
      <c r="X20" s="31">
        <f t="shared" si="19"/>
        <v>57</v>
      </c>
      <c r="Y20" s="32">
        <f t="shared" si="20"/>
        <v>36</v>
      </c>
      <c r="Z20" s="31">
        <f t="shared" si="21"/>
        <v>96</v>
      </c>
      <c r="AA20" s="32">
        <f t="shared" si="22"/>
        <v>5760</v>
      </c>
      <c r="AB20" s="31">
        <f t="shared" si="23"/>
        <v>2304</v>
      </c>
      <c r="AC20" s="32">
        <f t="shared" si="24"/>
        <v>38</v>
      </c>
      <c r="AD20" s="31">
        <f t="shared" si="25"/>
        <v>2280</v>
      </c>
      <c r="AE20" s="32">
        <f t="shared" si="26"/>
        <v>24</v>
      </c>
      <c r="AF20" s="31">
        <f t="shared" si="27"/>
        <v>38</v>
      </c>
      <c r="AG20" s="32">
        <f t="shared" si="28"/>
        <v>24</v>
      </c>
      <c r="AH20" s="31">
        <f t="shared" si="29"/>
        <v>96</v>
      </c>
      <c r="AI20" s="32">
        <f t="shared" si="30"/>
        <v>5760</v>
      </c>
      <c r="AJ20" s="31">
        <f t="shared" si="31"/>
        <v>1152</v>
      </c>
      <c r="AK20" s="32">
        <f t="shared" si="32"/>
        <v>19</v>
      </c>
      <c r="AL20" s="31">
        <f t="shared" si="33"/>
        <v>1140</v>
      </c>
      <c r="AM20" s="32">
        <f t="shared" si="34"/>
        <v>12</v>
      </c>
      <c r="AN20" s="31">
        <f t="shared" si="35"/>
        <v>19</v>
      </c>
      <c r="AO20" s="32">
        <f t="shared" si="36"/>
        <v>12</v>
      </c>
    </row>
    <row r="21" spans="1:44" ht="18" x14ac:dyDescent="0.25">
      <c r="A21" s="26">
        <f t="shared" si="37"/>
        <v>46235</v>
      </c>
      <c r="B21" s="27">
        <f>A21+14</f>
        <v>46249</v>
      </c>
      <c r="C21" s="28">
        <v>10</v>
      </c>
      <c r="D21" s="29">
        <f t="shared" si="1"/>
        <v>80</v>
      </c>
      <c r="E21" s="29">
        <f t="shared" si="2"/>
        <v>60</v>
      </c>
      <c r="F21" s="29">
        <f t="shared" si="3"/>
        <v>40</v>
      </c>
      <c r="G21" s="29">
        <f t="shared" si="4"/>
        <v>20</v>
      </c>
      <c r="H21" s="30"/>
      <c r="I21" s="30"/>
      <c r="J21" s="30">
        <f t="shared" si="5"/>
        <v>80</v>
      </c>
      <c r="K21" s="30">
        <f t="shared" si="6"/>
        <v>4800</v>
      </c>
      <c r="L21" s="30">
        <f t="shared" si="7"/>
        <v>3840</v>
      </c>
      <c r="M21" s="30">
        <f t="shared" si="8"/>
        <v>64</v>
      </c>
      <c r="N21" s="30">
        <f t="shared" si="9"/>
        <v>3840</v>
      </c>
      <c r="O21" s="30">
        <f t="shared" si="10"/>
        <v>0</v>
      </c>
      <c r="P21" s="31">
        <f t="shared" si="11"/>
        <v>64</v>
      </c>
      <c r="Q21" s="32">
        <f t="shared" si="12"/>
        <v>0</v>
      </c>
      <c r="R21" s="30">
        <f t="shared" si="13"/>
        <v>80</v>
      </c>
      <c r="S21" s="30">
        <f t="shared" si="14"/>
        <v>4800</v>
      </c>
      <c r="T21" s="30">
        <f t="shared" si="15"/>
        <v>2880</v>
      </c>
      <c r="U21" s="30">
        <f t="shared" si="16"/>
        <v>48</v>
      </c>
      <c r="V21" s="30">
        <f t="shared" si="17"/>
        <v>2880</v>
      </c>
      <c r="W21" s="30">
        <f t="shared" si="18"/>
        <v>0</v>
      </c>
      <c r="X21" s="31">
        <f t="shared" si="19"/>
        <v>48</v>
      </c>
      <c r="Y21" s="32">
        <f t="shared" si="20"/>
        <v>0</v>
      </c>
      <c r="Z21" s="31">
        <f t="shared" si="21"/>
        <v>80</v>
      </c>
      <c r="AA21" s="32">
        <f t="shared" si="22"/>
        <v>4800</v>
      </c>
      <c r="AB21" s="31">
        <f t="shared" si="23"/>
        <v>1920</v>
      </c>
      <c r="AC21" s="32">
        <f t="shared" si="24"/>
        <v>32</v>
      </c>
      <c r="AD21" s="31">
        <f t="shared" si="25"/>
        <v>1920</v>
      </c>
      <c r="AE21" s="32">
        <f t="shared" si="26"/>
        <v>0</v>
      </c>
      <c r="AF21" s="31">
        <f t="shared" si="27"/>
        <v>32</v>
      </c>
      <c r="AG21" s="32">
        <f t="shared" si="28"/>
        <v>0</v>
      </c>
      <c r="AH21" s="31">
        <f t="shared" si="29"/>
        <v>80</v>
      </c>
      <c r="AI21" s="32">
        <f t="shared" si="30"/>
        <v>4800</v>
      </c>
      <c r="AJ21" s="31">
        <f t="shared" si="31"/>
        <v>960</v>
      </c>
      <c r="AK21" s="32">
        <f t="shared" si="32"/>
        <v>16</v>
      </c>
      <c r="AL21" s="31">
        <f t="shared" si="33"/>
        <v>960</v>
      </c>
      <c r="AM21" s="32">
        <f t="shared" si="34"/>
        <v>0</v>
      </c>
      <c r="AN21" s="31">
        <f t="shared" si="35"/>
        <v>16</v>
      </c>
      <c r="AO21" s="32">
        <f t="shared" si="36"/>
        <v>0</v>
      </c>
    </row>
    <row r="22" spans="1:44" ht="18" x14ac:dyDescent="0.25">
      <c r="A22" s="26">
        <f t="shared" si="37"/>
        <v>46250</v>
      </c>
      <c r="B22" s="27">
        <f>A22+15</f>
        <v>46265</v>
      </c>
      <c r="C22" s="28">
        <v>11</v>
      </c>
      <c r="D22" s="29">
        <f t="shared" si="1"/>
        <v>88</v>
      </c>
      <c r="E22" s="29">
        <f t="shared" si="2"/>
        <v>66</v>
      </c>
      <c r="F22" s="29">
        <f t="shared" si="3"/>
        <v>44</v>
      </c>
      <c r="G22" s="29">
        <f t="shared" si="4"/>
        <v>22</v>
      </c>
      <c r="H22" s="30"/>
      <c r="I22" s="30"/>
      <c r="J22" s="30">
        <f t="shared" si="5"/>
        <v>88</v>
      </c>
      <c r="K22" s="30">
        <f t="shared" si="6"/>
        <v>5280</v>
      </c>
      <c r="L22" s="30">
        <f t="shared" si="7"/>
        <v>4224</v>
      </c>
      <c r="M22" s="30">
        <f t="shared" si="8"/>
        <v>70</v>
      </c>
      <c r="N22" s="30">
        <f t="shared" si="9"/>
        <v>4200</v>
      </c>
      <c r="O22" s="30">
        <f t="shared" si="10"/>
        <v>24</v>
      </c>
      <c r="P22" s="31">
        <f t="shared" si="11"/>
        <v>70</v>
      </c>
      <c r="Q22" s="32">
        <f t="shared" si="12"/>
        <v>24</v>
      </c>
      <c r="R22" s="30">
        <f t="shared" si="13"/>
        <v>88</v>
      </c>
      <c r="S22" s="30">
        <f t="shared" si="14"/>
        <v>5280</v>
      </c>
      <c r="T22" s="30">
        <f t="shared" si="15"/>
        <v>3168</v>
      </c>
      <c r="U22" s="30">
        <f t="shared" si="16"/>
        <v>52</v>
      </c>
      <c r="V22" s="30">
        <f t="shared" si="17"/>
        <v>3120</v>
      </c>
      <c r="W22" s="30">
        <f t="shared" si="18"/>
        <v>48</v>
      </c>
      <c r="X22" s="31">
        <f t="shared" si="19"/>
        <v>52</v>
      </c>
      <c r="Y22" s="32">
        <f t="shared" si="20"/>
        <v>48</v>
      </c>
      <c r="Z22" s="31">
        <f t="shared" si="21"/>
        <v>88</v>
      </c>
      <c r="AA22" s="32">
        <f t="shared" si="22"/>
        <v>5280</v>
      </c>
      <c r="AB22" s="31">
        <f t="shared" si="23"/>
        <v>2112</v>
      </c>
      <c r="AC22" s="32">
        <f t="shared" si="24"/>
        <v>35</v>
      </c>
      <c r="AD22" s="31">
        <f t="shared" si="25"/>
        <v>2100</v>
      </c>
      <c r="AE22" s="32">
        <f t="shared" si="26"/>
        <v>12</v>
      </c>
      <c r="AF22" s="31">
        <f t="shared" si="27"/>
        <v>35</v>
      </c>
      <c r="AG22" s="32">
        <f t="shared" si="28"/>
        <v>12</v>
      </c>
      <c r="AH22" s="31">
        <f t="shared" si="29"/>
        <v>88</v>
      </c>
      <c r="AI22" s="32">
        <f t="shared" si="30"/>
        <v>5280</v>
      </c>
      <c r="AJ22" s="31">
        <f t="shared" si="31"/>
        <v>1056</v>
      </c>
      <c r="AK22" s="32">
        <f t="shared" si="32"/>
        <v>17</v>
      </c>
      <c r="AL22" s="31">
        <f t="shared" si="33"/>
        <v>1020</v>
      </c>
      <c r="AM22" s="32">
        <f t="shared" si="34"/>
        <v>36</v>
      </c>
      <c r="AN22" s="31">
        <f t="shared" si="35"/>
        <v>17</v>
      </c>
      <c r="AO22" s="32">
        <f t="shared" si="36"/>
        <v>36</v>
      </c>
    </row>
    <row r="23" spans="1:44" ht="18" x14ac:dyDescent="0.25">
      <c r="A23" s="26">
        <f t="shared" si="37"/>
        <v>46266</v>
      </c>
      <c r="B23" s="27">
        <f>A23+14</f>
        <v>46280</v>
      </c>
      <c r="C23" s="28">
        <v>11</v>
      </c>
      <c r="D23" s="29">
        <f t="shared" si="1"/>
        <v>88</v>
      </c>
      <c r="E23" s="29">
        <f t="shared" si="2"/>
        <v>66</v>
      </c>
      <c r="F23" s="29">
        <f t="shared" si="3"/>
        <v>44</v>
      </c>
      <c r="G23" s="29">
        <f t="shared" si="4"/>
        <v>22</v>
      </c>
      <c r="H23" s="30"/>
      <c r="I23" s="30"/>
      <c r="J23" s="30">
        <f t="shared" si="5"/>
        <v>88</v>
      </c>
      <c r="K23" s="30">
        <f t="shared" si="6"/>
        <v>5280</v>
      </c>
      <c r="L23" s="30">
        <f t="shared" si="7"/>
        <v>4224</v>
      </c>
      <c r="M23" s="30">
        <f t="shared" si="8"/>
        <v>70</v>
      </c>
      <c r="N23" s="30">
        <f t="shared" si="9"/>
        <v>4200</v>
      </c>
      <c r="O23" s="30">
        <f t="shared" si="10"/>
        <v>24</v>
      </c>
      <c r="P23" s="31">
        <f t="shared" si="11"/>
        <v>70</v>
      </c>
      <c r="Q23" s="32">
        <f t="shared" si="12"/>
        <v>24</v>
      </c>
      <c r="R23" s="30">
        <f t="shared" si="13"/>
        <v>88</v>
      </c>
      <c r="S23" s="30">
        <f t="shared" si="14"/>
        <v>5280</v>
      </c>
      <c r="T23" s="30">
        <f t="shared" si="15"/>
        <v>3168</v>
      </c>
      <c r="U23" s="30">
        <f t="shared" si="16"/>
        <v>52</v>
      </c>
      <c r="V23" s="30">
        <f t="shared" si="17"/>
        <v>3120</v>
      </c>
      <c r="W23" s="30">
        <f t="shared" si="18"/>
        <v>48</v>
      </c>
      <c r="X23" s="31">
        <f t="shared" si="19"/>
        <v>52</v>
      </c>
      <c r="Y23" s="32">
        <f t="shared" si="20"/>
        <v>48</v>
      </c>
      <c r="Z23" s="31">
        <f t="shared" si="21"/>
        <v>88</v>
      </c>
      <c r="AA23" s="32">
        <f t="shared" si="22"/>
        <v>5280</v>
      </c>
      <c r="AB23" s="31">
        <f t="shared" si="23"/>
        <v>2112</v>
      </c>
      <c r="AC23" s="32">
        <f t="shared" si="24"/>
        <v>35</v>
      </c>
      <c r="AD23" s="31">
        <f t="shared" si="25"/>
        <v>2100</v>
      </c>
      <c r="AE23" s="32">
        <f t="shared" si="26"/>
        <v>12</v>
      </c>
      <c r="AF23" s="31">
        <f t="shared" si="27"/>
        <v>35</v>
      </c>
      <c r="AG23" s="32">
        <f t="shared" si="28"/>
        <v>12</v>
      </c>
      <c r="AH23" s="31">
        <f t="shared" si="29"/>
        <v>88</v>
      </c>
      <c r="AI23" s="32">
        <f t="shared" si="30"/>
        <v>5280</v>
      </c>
      <c r="AJ23" s="31">
        <f t="shared" si="31"/>
        <v>1056</v>
      </c>
      <c r="AK23" s="32">
        <f t="shared" si="32"/>
        <v>17</v>
      </c>
      <c r="AL23" s="31">
        <f t="shared" si="33"/>
        <v>1020</v>
      </c>
      <c r="AM23" s="32">
        <f t="shared" si="34"/>
        <v>36</v>
      </c>
      <c r="AN23" s="31">
        <f t="shared" si="35"/>
        <v>17</v>
      </c>
      <c r="AO23" s="32">
        <f t="shared" si="36"/>
        <v>36</v>
      </c>
    </row>
    <row r="24" spans="1:44" ht="18" x14ac:dyDescent="0.25">
      <c r="A24" s="26">
        <f t="shared" si="37"/>
        <v>46281</v>
      </c>
      <c r="B24" s="27">
        <f>A24+14</f>
        <v>46295</v>
      </c>
      <c r="C24" s="28">
        <v>11</v>
      </c>
      <c r="D24" s="29">
        <f t="shared" si="1"/>
        <v>88</v>
      </c>
      <c r="E24" s="29">
        <f t="shared" si="2"/>
        <v>66</v>
      </c>
      <c r="F24" s="29">
        <f t="shared" si="3"/>
        <v>44</v>
      </c>
      <c r="G24" s="29">
        <f t="shared" si="4"/>
        <v>22</v>
      </c>
      <c r="H24" s="30"/>
      <c r="I24" s="30"/>
      <c r="J24" s="30">
        <f t="shared" si="5"/>
        <v>88</v>
      </c>
      <c r="K24" s="30">
        <f t="shared" si="6"/>
        <v>5280</v>
      </c>
      <c r="L24" s="30">
        <f t="shared" si="7"/>
        <v>4224</v>
      </c>
      <c r="M24" s="30">
        <f t="shared" si="8"/>
        <v>70</v>
      </c>
      <c r="N24" s="30">
        <f t="shared" si="9"/>
        <v>4200</v>
      </c>
      <c r="O24" s="30">
        <f t="shared" si="10"/>
        <v>24</v>
      </c>
      <c r="P24" s="31">
        <f t="shared" si="11"/>
        <v>70</v>
      </c>
      <c r="Q24" s="32">
        <f t="shared" si="12"/>
        <v>24</v>
      </c>
      <c r="R24" s="30">
        <f t="shared" si="13"/>
        <v>88</v>
      </c>
      <c r="S24" s="30">
        <f t="shared" si="14"/>
        <v>5280</v>
      </c>
      <c r="T24" s="30">
        <f t="shared" si="15"/>
        <v>3168</v>
      </c>
      <c r="U24" s="30">
        <f t="shared" si="16"/>
        <v>52</v>
      </c>
      <c r="V24" s="30">
        <f t="shared" si="17"/>
        <v>3120</v>
      </c>
      <c r="W24" s="30">
        <f t="shared" si="18"/>
        <v>48</v>
      </c>
      <c r="X24" s="31">
        <f t="shared" si="19"/>
        <v>52</v>
      </c>
      <c r="Y24" s="32">
        <f t="shared" si="20"/>
        <v>48</v>
      </c>
      <c r="Z24" s="31">
        <f t="shared" si="21"/>
        <v>88</v>
      </c>
      <c r="AA24" s="32">
        <f t="shared" si="22"/>
        <v>5280</v>
      </c>
      <c r="AB24" s="31">
        <f t="shared" si="23"/>
        <v>2112</v>
      </c>
      <c r="AC24" s="32">
        <f t="shared" si="24"/>
        <v>35</v>
      </c>
      <c r="AD24" s="31">
        <f t="shared" si="25"/>
        <v>2100</v>
      </c>
      <c r="AE24" s="32">
        <f t="shared" si="26"/>
        <v>12</v>
      </c>
      <c r="AF24" s="31">
        <f t="shared" si="27"/>
        <v>35</v>
      </c>
      <c r="AG24" s="32">
        <f t="shared" si="28"/>
        <v>12</v>
      </c>
      <c r="AH24" s="31">
        <f t="shared" si="29"/>
        <v>88</v>
      </c>
      <c r="AI24" s="32">
        <f t="shared" si="30"/>
        <v>5280</v>
      </c>
      <c r="AJ24" s="31">
        <f t="shared" si="31"/>
        <v>1056</v>
      </c>
      <c r="AK24" s="32">
        <f t="shared" si="32"/>
        <v>17</v>
      </c>
      <c r="AL24" s="31">
        <f t="shared" si="33"/>
        <v>1020</v>
      </c>
      <c r="AM24" s="32">
        <f t="shared" si="34"/>
        <v>36</v>
      </c>
      <c r="AN24" s="31">
        <f t="shared" si="35"/>
        <v>17</v>
      </c>
      <c r="AO24" s="32">
        <f t="shared" si="36"/>
        <v>36</v>
      </c>
    </row>
    <row r="25" spans="1:44" ht="18" x14ac:dyDescent="0.25">
      <c r="A25" s="26">
        <f t="shared" si="37"/>
        <v>46296</v>
      </c>
      <c r="B25" s="27">
        <f>A25+14</f>
        <v>46310</v>
      </c>
      <c r="C25" s="28">
        <v>11</v>
      </c>
      <c r="D25" s="29">
        <f t="shared" si="1"/>
        <v>88</v>
      </c>
      <c r="E25" s="29">
        <f t="shared" si="2"/>
        <v>66</v>
      </c>
      <c r="F25" s="29">
        <f t="shared" si="3"/>
        <v>44</v>
      </c>
      <c r="G25" s="29">
        <f t="shared" si="4"/>
        <v>22</v>
      </c>
      <c r="H25" s="30"/>
      <c r="I25" s="30"/>
      <c r="J25" s="30">
        <f t="shared" si="5"/>
        <v>88</v>
      </c>
      <c r="K25" s="30">
        <f t="shared" si="6"/>
        <v>5280</v>
      </c>
      <c r="L25" s="30">
        <f t="shared" si="7"/>
        <v>4224</v>
      </c>
      <c r="M25" s="30">
        <f t="shared" si="8"/>
        <v>70</v>
      </c>
      <c r="N25" s="30">
        <f t="shared" si="9"/>
        <v>4200</v>
      </c>
      <c r="O25" s="30">
        <f t="shared" si="10"/>
        <v>24</v>
      </c>
      <c r="P25" s="31">
        <f t="shared" si="11"/>
        <v>70</v>
      </c>
      <c r="Q25" s="32">
        <f t="shared" si="12"/>
        <v>24</v>
      </c>
      <c r="R25" s="30">
        <f t="shared" si="13"/>
        <v>88</v>
      </c>
      <c r="S25" s="30">
        <f t="shared" si="14"/>
        <v>5280</v>
      </c>
      <c r="T25" s="30">
        <f t="shared" si="15"/>
        <v>3168</v>
      </c>
      <c r="U25" s="30">
        <f t="shared" si="16"/>
        <v>52</v>
      </c>
      <c r="V25" s="30">
        <f t="shared" si="17"/>
        <v>3120</v>
      </c>
      <c r="W25" s="30">
        <f t="shared" si="18"/>
        <v>48</v>
      </c>
      <c r="X25" s="31">
        <f t="shared" si="19"/>
        <v>52</v>
      </c>
      <c r="Y25" s="32">
        <f t="shared" si="20"/>
        <v>48</v>
      </c>
      <c r="Z25" s="31">
        <f t="shared" si="21"/>
        <v>88</v>
      </c>
      <c r="AA25" s="32">
        <f t="shared" si="22"/>
        <v>5280</v>
      </c>
      <c r="AB25" s="31">
        <f t="shared" si="23"/>
        <v>2112</v>
      </c>
      <c r="AC25" s="32">
        <f t="shared" si="24"/>
        <v>35</v>
      </c>
      <c r="AD25" s="31">
        <f t="shared" si="25"/>
        <v>2100</v>
      </c>
      <c r="AE25" s="32">
        <f t="shared" si="26"/>
        <v>12</v>
      </c>
      <c r="AF25" s="31">
        <f t="shared" si="27"/>
        <v>35</v>
      </c>
      <c r="AG25" s="32">
        <f t="shared" si="28"/>
        <v>12</v>
      </c>
      <c r="AH25" s="31">
        <f t="shared" si="29"/>
        <v>88</v>
      </c>
      <c r="AI25" s="32">
        <f t="shared" si="30"/>
        <v>5280</v>
      </c>
      <c r="AJ25" s="31">
        <f t="shared" si="31"/>
        <v>1056</v>
      </c>
      <c r="AK25" s="32">
        <f t="shared" si="32"/>
        <v>17</v>
      </c>
      <c r="AL25" s="31">
        <f t="shared" si="33"/>
        <v>1020</v>
      </c>
      <c r="AM25" s="32">
        <f t="shared" si="34"/>
        <v>36</v>
      </c>
      <c r="AN25" s="31">
        <f t="shared" si="35"/>
        <v>17</v>
      </c>
      <c r="AO25" s="32">
        <f t="shared" si="36"/>
        <v>36</v>
      </c>
    </row>
    <row r="26" spans="1:44" ht="18" x14ac:dyDescent="0.25">
      <c r="A26" s="26">
        <f t="shared" si="37"/>
        <v>46311</v>
      </c>
      <c r="B26" s="27">
        <f>A26+15</f>
        <v>46326</v>
      </c>
      <c r="C26" s="28">
        <v>11</v>
      </c>
      <c r="D26" s="29">
        <f t="shared" si="1"/>
        <v>88</v>
      </c>
      <c r="E26" s="29">
        <f t="shared" si="2"/>
        <v>66</v>
      </c>
      <c r="F26" s="29">
        <f t="shared" si="3"/>
        <v>44</v>
      </c>
      <c r="G26" s="29">
        <f t="shared" si="4"/>
        <v>22</v>
      </c>
      <c r="H26" s="30"/>
      <c r="I26" s="30"/>
      <c r="J26" s="30">
        <f t="shared" si="5"/>
        <v>88</v>
      </c>
      <c r="K26" s="30">
        <f t="shared" si="6"/>
        <v>5280</v>
      </c>
      <c r="L26" s="30">
        <f t="shared" si="7"/>
        <v>4224</v>
      </c>
      <c r="M26" s="30">
        <f t="shared" si="8"/>
        <v>70</v>
      </c>
      <c r="N26" s="30">
        <f t="shared" si="9"/>
        <v>4200</v>
      </c>
      <c r="O26" s="30">
        <f t="shared" si="10"/>
        <v>24</v>
      </c>
      <c r="P26" s="31">
        <f t="shared" si="11"/>
        <v>70</v>
      </c>
      <c r="Q26" s="32">
        <f t="shared" si="12"/>
        <v>24</v>
      </c>
      <c r="R26" s="30">
        <f t="shared" si="13"/>
        <v>88</v>
      </c>
      <c r="S26" s="30">
        <f t="shared" si="14"/>
        <v>5280</v>
      </c>
      <c r="T26" s="30">
        <f t="shared" si="15"/>
        <v>3168</v>
      </c>
      <c r="U26" s="30">
        <f t="shared" si="16"/>
        <v>52</v>
      </c>
      <c r="V26" s="30">
        <f t="shared" si="17"/>
        <v>3120</v>
      </c>
      <c r="W26" s="30">
        <f t="shared" si="18"/>
        <v>48</v>
      </c>
      <c r="X26" s="31">
        <f t="shared" si="19"/>
        <v>52</v>
      </c>
      <c r="Y26" s="32">
        <f t="shared" si="20"/>
        <v>48</v>
      </c>
      <c r="Z26" s="31">
        <f t="shared" si="21"/>
        <v>88</v>
      </c>
      <c r="AA26" s="32">
        <f t="shared" si="22"/>
        <v>5280</v>
      </c>
      <c r="AB26" s="31">
        <f t="shared" si="23"/>
        <v>2112</v>
      </c>
      <c r="AC26" s="32">
        <f t="shared" si="24"/>
        <v>35</v>
      </c>
      <c r="AD26" s="31">
        <f t="shared" si="25"/>
        <v>2100</v>
      </c>
      <c r="AE26" s="32">
        <f t="shared" si="26"/>
        <v>12</v>
      </c>
      <c r="AF26" s="31">
        <f t="shared" si="27"/>
        <v>35</v>
      </c>
      <c r="AG26" s="32">
        <f t="shared" si="28"/>
        <v>12</v>
      </c>
      <c r="AH26" s="31">
        <f t="shared" si="29"/>
        <v>88</v>
      </c>
      <c r="AI26" s="32">
        <f t="shared" si="30"/>
        <v>5280</v>
      </c>
      <c r="AJ26" s="31">
        <f t="shared" si="31"/>
        <v>1056</v>
      </c>
      <c r="AK26" s="32">
        <f t="shared" si="32"/>
        <v>17</v>
      </c>
      <c r="AL26" s="31">
        <f t="shared" si="33"/>
        <v>1020</v>
      </c>
      <c r="AM26" s="32">
        <f t="shared" si="34"/>
        <v>36</v>
      </c>
      <c r="AN26" s="31">
        <f t="shared" si="35"/>
        <v>17</v>
      </c>
      <c r="AO26" s="32">
        <f t="shared" si="36"/>
        <v>36</v>
      </c>
    </row>
    <row r="27" spans="1:44" ht="18" x14ac:dyDescent="0.25">
      <c r="A27" s="26">
        <f t="shared" si="37"/>
        <v>46327</v>
      </c>
      <c r="B27" s="27">
        <f>A27+14</f>
        <v>46341</v>
      </c>
      <c r="C27" s="28">
        <v>10</v>
      </c>
      <c r="D27" s="29">
        <f t="shared" si="1"/>
        <v>80</v>
      </c>
      <c r="E27" s="29">
        <f t="shared" si="2"/>
        <v>60</v>
      </c>
      <c r="F27" s="29">
        <f t="shared" si="3"/>
        <v>40</v>
      </c>
      <c r="G27" s="29">
        <f t="shared" si="4"/>
        <v>20</v>
      </c>
      <c r="H27" s="30"/>
      <c r="I27" s="30"/>
      <c r="J27" s="30">
        <f t="shared" si="5"/>
        <v>80</v>
      </c>
      <c r="K27" s="30">
        <f t="shared" si="6"/>
        <v>4800</v>
      </c>
      <c r="L27" s="30">
        <f t="shared" si="7"/>
        <v>3840</v>
      </c>
      <c r="M27" s="30">
        <f t="shared" si="8"/>
        <v>64</v>
      </c>
      <c r="N27" s="30">
        <f t="shared" si="9"/>
        <v>3840</v>
      </c>
      <c r="O27" s="30">
        <f t="shared" si="10"/>
        <v>0</v>
      </c>
      <c r="P27" s="31">
        <f t="shared" si="11"/>
        <v>64</v>
      </c>
      <c r="Q27" s="32">
        <f t="shared" si="12"/>
        <v>0</v>
      </c>
      <c r="R27" s="30">
        <f t="shared" si="13"/>
        <v>80</v>
      </c>
      <c r="S27" s="30">
        <f t="shared" si="14"/>
        <v>4800</v>
      </c>
      <c r="T27" s="30">
        <f t="shared" si="15"/>
        <v>2880</v>
      </c>
      <c r="U27" s="30">
        <f t="shared" si="16"/>
        <v>48</v>
      </c>
      <c r="V27" s="30">
        <f t="shared" si="17"/>
        <v>2880</v>
      </c>
      <c r="W27" s="30">
        <f t="shared" si="18"/>
        <v>0</v>
      </c>
      <c r="X27" s="31">
        <f t="shared" si="19"/>
        <v>48</v>
      </c>
      <c r="Y27" s="32">
        <f t="shared" si="20"/>
        <v>0</v>
      </c>
      <c r="Z27" s="31">
        <f t="shared" si="21"/>
        <v>80</v>
      </c>
      <c r="AA27" s="32">
        <f t="shared" si="22"/>
        <v>4800</v>
      </c>
      <c r="AB27" s="31">
        <f t="shared" si="23"/>
        <v>1920</v>
      </c>
      <c r="AC27" s="32">
        <f t="shared" si="24"/>
        <v>32</v>
      </c>
      <c r="AD27" s="31">
        <f t="shared" si="25"/>
        <v>1920</v>
      </c>
      <c r="AE27" s="32">
        <f t="shared" si="26"/>
        <v>0</v>
      </c>
      <c r="AF27" s="31">
        <f t="shared" si="27"/>
        <v>32</v>
      </c>
      <c r="AG27" s="32">
        <f t="shared" si="28"/>
        <v>0</v>
      </c>
      <c r="AH27" s="31">
        <f t="shared" si="29"/>
        <v>80</v>
      </c>
      <c r="AI27" s="32">
        <f t="shared" si="30"/>
        <v>4800</v>
      </c>
      <c r="AJ27" s="31">
        <f t="shared" si="31"/>
        <v>960</v>
      </c>
      <c r="AK27" s="32">
        <f t="shared" si="32"/>
        <v>16</v>
      </c>
      <c r="AL27" s="31">
        <f t="shared" si="33"/>
        <v>960</v>
      </c>
      <c r="AM27" s="32">
        <f t="shared" si="34"/>
        <v>0</v>
      </c>
      <c r="AN27" s="31">
        <f t="shared" si="35"/>
        <v>16</v>
      </c>
      <c r="AO27" s="32">
        <f t="shared" si="36"/>
        <v>0</v>
      </c>
    </row>
    <row r="28" spans="1:44" ht="18" x14ac:dyDescent="0.25">
      <c r="A28" s="26">
        <f t="shared" si="37"/>
        <v>46342</v>
      </c>
      <c r="B28" s="27">
        <f>A28+14</f>
        <v>46356</v>
      </c>
      <c r="C28" s="28">
        <v>11</v>
      </c>
      <c r="D28" s="29">
        <f t="shared" si="1"/>
        <v>88</v>
      </c>
      <c r="E28" s="29">
        <f t="shared" si="2"/>
        <v>66</v>
      </c>
      <c r="F28" s="29">
        <f t="shared" si="3"/>
        <v>44</v>
      </c>
      <c r="G28" s="29">
        <f t="shared" si="4"/>
        <v>22</v>
      </c>
      <c r="H28" s="30"/>
      <c r="I28" s="30"/>
      <c r="J28" s="30">
        <f t="shared" si="5"/>
        <v>88</v>
      </c>
      <c r="K28" s="30">
        <f t="shared" si="6"/>
        <v>5280</v>
      </c>
      <c r="L28" s="30">
        <f t="shared" si="7"/>
        <v>4224</v>
      </c>
      <c r="M28" s="30">
        <f t="shared" si="8"/>
        <v>70</v>
      </c>
      <c r="N28" s="30">
        <f t="shared" si="9"/>
        <v>4200</v>
      </c>
      <c r="O28" s="30">
        <f t="shared" si="10"/>
        <v>24</v>
      </c>
      <c r="P28" s="31">
        <f t="shared" si="11"/>
        <v>70</v>
      </c>
      <c r="Q28" s="32">
        <f t="shared" si="12"/>
        <v>24</v>
      </c>
      <c r="R28" s="30">
        <f t="shared" si="13"/>
        <v>88</v>
      </c>
      <c r="S28" s="30">
        <f t="shared" si="14"/>
        <v>5280</v>
      </c>
      <c r="T28" s="30">
        <f t="shared" si="15"/>
        <v>3168</v>
      </c>
      <c r="U28" s="30">
        <f t="shared" si="16"/>
        <v>52</v>
      </c>
      <c r="V28" s="30">
        <f t="shared" si="17"/>
        <v>3120</v>
      </c>
      <c r="W28" s="30">
        <f t="shared" si="18"/>
        <v>48</v>
      </c>
      <c r="X28" s="31">
        <f t="shared" si="19"/>
        <v>52</v>
      </c>
      <c r="Y28" s="32">
        <f t="shared" si="20"/>
        <v>48</v>
      </c>
      <c r="Z28" s="31">
        <f t="shared" si="21"/>
        <v>88</v>
      </c>
      <c r="AA28" s="32">
        <f t="shared" si="22"/>
        <v>5280</v>
      </c>
      <c r="AB28" s="31">
        <f t="shared" si="23"/>
        <v>2112</v>
      </c>
      <c r="AC28" s="32">
        <f t="shared" si="24"/>
        <v>35</v>
      </c>
      <c r="AD28" s="31">
        <f t="shared" si="25"/>
        <v>2100</v>
      </c>
      <c r="AE28" s="32">
        <f t="shared" si="26"/>
        <v>12</v>
      </c>
      <c r="AF28" s="31">
        <f t="shared" si="27"/>
        <v>35</v>
      </c>
      <c r="AG28" s="32">
        <f t="shared" si="28"/>
        <v>12</v>
      </c>
      <c r="AH28" s="31">
        <f t="shared" si="29"/>
        <v>88</v>
      </c>
      <c r="AI28" s="32">
        <f t="shared" si="30"/>
        <v>5280</v>
      </c>
      <c r="AJ28" s="31">
        <f t="shared" si="31"/>
        <v>1056</v>
      </c>
      <c r="AK28" s="32">
        <f t="shared" si="32"/>
        <v>17</v>
      </c>
      <c r="AL28" s="31">
        <f t="shared" si="33"/>
        <v>1020</v>
      </c>
      <c r="AM28" s="32">
        <f t="shared" si="34"/>
        <v>36</v>
      </c>
      <c r="AN28" s="31">
        <f t="shared" si="35"/>
        <v>17</v>
      </c>
      <c r="AO28" s="32">
        <f t="shared" si="36"/>
        <v>36</v>
      </c>
    </row>
    <row r="29" spans="1:44" ht="18" x14ac:dyDescent="0.25">
      <c r="A29" s="26">
        <f t="shared" si="37"/>
        <v>46357</v>
      </c>
      <c r="B29" s="27">
        <f>A29+14</f>
        <v>46371</v>
      </c>
      <c r="C29" s="28">
        <v>11</v>
      </c>
      <c r="D29" s="29">
        <f t="shared" si="1"/>
        <v>88</v>
      </c>
      <c r="E29" s="29">
        <f t="shared" si="2"/>
        <v>66</v>
      </c>
      <c r="F29" s="29">
        <f t="shared" si="3"/>
        <v>44</v>
      </c>
      <c r="G29" s="29">
        <f t="shared" si="4"/>
        <v>22</v>
      </c>
      <c r="H29" s="30"/>
      <c r="I29" s="30"/>
      <c r="J29" s="30">
        <f t="shared" si="5"/>
        <v>88</v>
      </c>
      <c r="K29" s="30">
        <f t="shared" si="6"/>
        <v>5280</v>
      </c>
      <c r="L29" s="30">
        <f t="shared" si="7"/>
        <v>4224</v>
      </c>
      <c r="M29" s="30">
        <f t="shared" si="8"/>
        <v>70</v>
      </c>
      <c r="N29" s="30">
        <f t="shared" si="9"/>
        <v>4200</v>
      </c>
      <c r="O29" s="30">
        <f t="shared" si="10"/>
        <v>24</v>
      </c>
      <c r="P29" s="31">
        <f t="shared" si="11"/>
        <v>70</v>
      </c>
      <c r="Q29" s="32">
        <f t="shared" si="12"/>
        <v>24</v>
      </c>
      <c r="R29" s="30">
        <f t="shared" si="13"/>
        <v>88</v>
      </c>
      <c r="S29" s="30">
        <f t="shared" si="14"/>
        <v>5280</v>
      </c>
      <c r="T29" s="30">
        <f t="shared" si="15"/>
        <v>3168</v>
      </c>
      <c r="U29" s="30">
        <f t="shared" si="16"/>
        <v>52</v>
      </c>
      <c r="V29" s="30">
        <f t="shared" si="17"/>
        <v>3120</v>
      </c>
      <c r="W29" s="30">
        <f t="shared" si="18"/>
        <v>48</v>
      </c>
      <c r="X29" s="31">
        <f t="shared" si="19"/>
        <v>52</v>
      </c>
      <c r="Y29" s="32">
        <f t="shared" si="20"/>
        <v>48</v>
      </c>
      <c r="Z29" s="31">
        <f t="shared" si="21"/>
        <v>88</v>
      </c>
      <c r="AA29" s="32">
        <f t="shared" si="22"/>
        <v>5280</v>
      </c>
      <c r="AB29" s="31">
        <f t="shared" si="23"/>
        <v>2112</v>
      </c>
      <c r="AC29" s="32">
        <f t="shared" si="24"/>
        <v>35</v>
      </c>
      <c r="AD29" s="31">
        <f t="shared" si="25"/>
        <v>2100</v>
      </c>
      <c r="AE29" s="32">
        <f t="shared" si="26"/>
        <v>12</v>
      </c>
      <c r="AF29" s="31">
        <f t="shared" si="27"/>
        <v>35</v>
      </c>
      <c r="AG29" s="32">
        <f t="shared" si="28"/>
        <v>12</v>
      </c>
      <c r="AH29" s="31">
        <f t="shared" si="29"/>
        <v>88</v>
      </c>
      <c r="AI29" s="32">
        <f t="shared" si="30"/>
        <v>5280</v>
      </c>
      <c r="AJ29" s="31">
        <f t="shared" si="31"/>
        <v>1056</v>
      </c>
      <c r="AK29" s="32">
        <f t="shared" si="32"/>
        <v>17</v>
      </c>
      <c r="AL29" s="31">
        <f t="shared" si="33"/>
        <v>1020</v>
      </c>
      <c r="AM29" s="32">
        <f t="shared" si="34"/>
        <v>36</v>
      </c>
      <c r="AN29" s="31">
        <f t="shared" si="35"/>
        <v>17</v>
      </c>
      <c r="AO29" s="32">
        <f t="shared" si="36"/>
        <v>36</v>
      </c>
    </row>
    <row r="30" spans="1:44" ht="18.75" thickBot="1" x14ac:dyDescent="0.3">
      <c r="A30" s="33">
        <f t="shared" si="37"/>
        <v>46372</v>
      </c>
      <c r="B30" s="34">
        <f>A30+15</f>
        <v>46387</v>
      </c>
      <c r="C30" s="35">
        <v>12</v>
      </c>
      <c r="D30" s="36">
        <f t="shared" si="1"/>
        <v>96</v>
      </c>
      <c r="E30" s="36">
        <f t="shared" si="2"/>
        <v>72</v>
      </c>
      <c r="F30" s="36">
        <f t="shared" si="3"/>
        <v>48</v>
      </c>
      <c r="G30" s="36">
        <f t="shared" si="4"/>
        <v>24</v>
      </c>
      <c r="H30" s="37"/>
      <c r="I30" s="37"/>
      <c r="J30" s="37">
        <f t="shared" si="5"/>
        <v>96</v>
      </c>
      <c r="K30" s="37">
        <f t="shared" si="6"/>
        <v>5760</v>
      </c>
      <c r="L30" s="37">
        <f t="shared" si="7"/>
        <v>4608</v>
      </c>
      <c r="M30" s="37">
        <f t="shared" si="8"/>
        <v>76</v>
      </c>
      <c r="N30" s="37">
        <f t="shared" si="9"/>
        <v>4560</v>
      </c>
      <c r="O30" s="37">
        <f t="shared" si="10"/>
        <v>48</v>
      </c>
      <c r="P30" s="38">
        <f t="shared" si="11"/>
        <v>76</v>
      </c>
      <c r="Q30" s="39">
        <f t="shared" si="12"/>
        <v>48</v>
      </c>
      <c r="R30" s="37">
        <f t="shared" si="13"/>
        <v>96</v>
      </c>
      <c r="S30" s="37">
        <f t="shared" si="14"/>
        <v>5760</v>
      </c>
      <c r="T30" s="37">
        <f t="shared" si="15"/>
        <v>3456</v>
      </c>
      <c r="U30" s="37">
        <f t="shared" si="16"/>
        <v>57</v>
      </c>
      <c r="V30" s="37">
        <f t="shared" si="17"/>
        <v>3420</v>
      </c>
      <c r="W30" s="37">
        <f t="shared" si="18"/>
        <v>36</v>
      </c>
      <c r="X30" s="38">
        <f t="shared" si="19"/>
        <v>57</v>
      </c>
      <c r="Y30" s="39">
        <f t="shared" si="20"/>
        <v>36</v>
      </c>
      <c r="Z30" s="38">
        <f t="shared" si="21"/>
        <v>96</v>
      </c>
      <c r="AA30" s="39">
        <f t="shared" si="22"/>
        <v>5760</v>
      </c>
      <c r="AB30" s="38">
        <f t="shared" si="23"/>
        <v>2304</v>
      </c>
      <c r="AC30" s="39">
        <f t="shared" si="24"/>
        <v>38</v>
      </c>
      <c r="AD30" s="38">
        <f t="shared" si="25"/>
        <v>2280</v>
      </c>
      <c r="AE30" s="39">
        <f t="shared" si="26"/>
        <v>24</v>
      </c>
      <c r="AF30" s="38">
        <f t="shared" si="27"/>
        <v>38</v>
      </c>
      <c r="AG30" s="39">
        <f t="shared" si="28"/>
        <v>24</v>
      </c>
      <c r="AH30" s="38">
        <f t="shared" si="29"/>
        <v>96</v>
      </c>
      <c r="AI30" s="39">
        <f t="shared" si="30"/>
        <v>5760</v>
      </c>
      <c r="AJ30" s="38">
        <f t="shared" si="31"/>
        <v>1152</v>
      </c>
      <c r="AK30" s="39">
        <f t="shared" si="32"/>
        <v>19</v>
      </c>
      <c r="AL30" s="38">
        <f t="shared" si="33"/>
        <v>1140</v>
      </c>
      <c r="AM30" s="39">
        <f t="shared" si="34"/>
        <v>12</v>
      </c>
      <c r="AN30" s="38">
        <f t="shared" si="35"/>
        <v>19</v>
      </c>
      <c r="AO30" s="39">
        <f t="shared" si="36"/>
        <v>12</v>
      </c>
    </row>
    <row r="31" spans="1:44" ht="18" x14ac:dyDescent="0.25">
      <c r="A31" s="40"/>
      <c r="B31" s="40"/>
      <c r="C31" s="41"/>
      <c r="D31" s="42"/>
      <c r="E31" s="42"/>
      <c r="F31" s="42"/>
      <c r="G31" s="42"/>
      <c r="H31" s="43"/>
      <c r="I31" s="43"/>
      <c r="J31" s="43"/>
      <c r="K31" s="43"/>
      <c r="L31" s="43"/>
      <c r="M31" s="43"/>
      <c r="N31" s="43"/>
      <c r="O31" s="43"/>
      <c r="P31" s="42"/>
      <c r="Q31" s="42"/>
      <c r="R31" s="43"/>
      <c r="S31" s="43"/>
      <c r="T31" s="43"/>
      <c r="U31" s="43"/>
      <c r="V31" s="43"/>
      <c r="W31" s="43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</row>
    <row r="32" spans="1:44" ht="18" x14ac:dyDescent="0.25">
      <c r="A32" s="40"/>
      <c r="B32" s="40"/>
      <c r="C32" s="41"/>
      <c r="D32" s="42"/>
      <c r="E32" s="42"/>
      <c r="F32" s="42"/>
      <c r="G32" s="42"/>
      <c r="H32" s="43"/>
      <c r="I32" s="43"/>
      <c r="J32" s="43"/>
      <c r="K32" s="43"/>
      <c r="L32" s="43"/>
      <c r="M32" s="43"/>
      <c r="N32" s="43"/>
      <c r="O32" s="43"/>
      <c r="P32" s="42"/>
      <c r="Q32" s="42"/>
      <c r="R32" s="43"/>
      <c r="S32" s="43"/>
      <c r="T32" s="43"/>
      <c r="U32" s="43"/>
      <c r="V32" s="43"/>
      <c r="W32" s="43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</row>
    <row r="33" spans="1:41" ht="18" x14ac:dyDescent="0.25">
      <c r="A33" s="44"/>
      <c r="B33" s="44"/>
      <c r="C33" s="41"/>
      <c r="D33" s="42">
        <v>2012</v>
      </c>
      <c r="E33" s="42"/>
      <c r="F33" s="42"/>
      <c r="G33" s="42"/>
      <c r="H33" s="43"/>
      <c r="I33" s="43"/>
      <c r="J33" s="43"/>
      <c r="K33" s="43"/>
      <c r="L33" s="43"/>
      <c r="M33" s="43"/>
      <c r="N33" s="43"/>
      <c r="O33" s="43"/>
      <c r="P33" s="42"/>
      <c r="Q33" s="42"/>
      <c r="R33" s="43"/>
      <c r="S33" s="43"/>
      <c r="T33" s="43"/>
      <c r="U33" s="43"/>
      <c r="V33" s="43"/>
      <c r="W33" s="43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</row>
    <row r="34" spans="1:41" ht="18" x14ac:dyDescent="0.25">
      <c r="A34" s="40"/>
      <c r="B34" s="40"/>
      <c r="C34" s="41"/>
      <c r="D34" s="42"/>
      <c r="E34" s="42"/>
      <c r="F34" s="42"/>
      <c r="G34" s="42"/>
      <c r="H34" s="43"/>
      <c r="I34" s="43"/>
      <c r="J34" s="43"/>
      <c r="K34" s="43"/>
      <c r="L34" s="43"/>
      <c r="M34" s="43"/>
      <c r="N34" s="43"/>
      <c r="O34" s="43"/>
      <c r="P34" s="42"/>
      <c r="Q34" s="42"/>
      <c r="R34" s="43"/>
      <c r="S34" s="43"/>
      <c r="T34" s="43"/>
      <c r="U34" s="43"/>
      <c r="V34" s="43"/>
      <c r="W34" s="43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</row>
    <row r="35" spans="1:41" ht="18" x14ac:dyDescent="0.25">
      <c r="A35" s="40"/>
      <c r="B35" s="40"/>
      <c r="C35" s="41"/>
      <c r="D35" s="42"/>
      <c r="E35" s="42"/>
      <c r="F35" s="42"/>
      <c r="G35" s="42"/>
      <c r="H35" s="43"/>
      <c r="I35" s="43"/>
      <c r="J35" s="43"/>
      <c r="K35" s="43"/>
      <c r="L35" s="43"/>
      <c r="M35" s="43"/>
      <c r="N35" s="43"/>
      <c r="O35" s="43"/>
      <c r="P35" s="42"/>
      <c r="Q35" s="42"/>
      <c r="R35" s="43"/>
      <c r="S35" s="43"/>
      <c r="T35" s="43"/>
      <c r="U35" s="43"/>
      <c r="V35" s="43"/>
      <c r="W35" s="43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</row>
    <row r="36" spans="1:41" ht="18" x14ac:dyDescent="0.25">
      <c r="A36" s="40"/>
      <c r="B36" s="40"/>
      <c r="C36" s="41"/>
      <c r="D36" s="42"/>
      <c r="E36" s="42"/>
      <c r="F36" s="42"/>
      <c r="G36" s="42"/>
      <c r="H36" s="43"/>
      <c r="I36" s="43"/>
      <c r="J36" s="43"/>
      <c r="K36" s="43"/>
      <c r="L36" s="43"/>
      <c r="M36" s="43"/>
      <c r="N36" s="43"/>
      <c r="O36" s="43"/>
      <c r="P36" s="42"/>
      <c r="Q36" s="42"/>
      <c r="R36" s="43"/>
      <c r="S36" s="43"/>
      <c r="T36" s="43"/>
      <c r="U36" s="43"/>
      <c r="V36" s="43"/>
      <c r="W36" s="43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</row>
    <row r="37" spans="1:41" ht="18" x14ac:dyDescent="0.25">
      <c r="A37" s="40"/>
      <c r="B37" s="40"/>
      <c r="C37" s="41"/>
      <c r="D37" s="42"/>
      <c r="E37" s="42"/>
      <c r="F37" s="42"/>
      <c r="G37" s="42"/>
      <c r="H37" s="43"/>
      <c r="I37" s="43"/>
      <c r="J37" s="43"/>
      <c r="K37" s="43"/>
      <c r="L37" s="43"/>
      <c r="M37" s="43"/>
      <c r="N37" s="43"/>
      <c r="O37" s="43"/>
      <c r="P37" s="42"/>
      <c r="Q37" s="42"/>
      <c r="R37" s="43"/>
      <c r="S37" s="43"/>
      <c r="T37" s="43"/>
      <c r="U37" s="43"/>
      <c r="V37" s="43"/>
      <c r="W37" s="43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</row>
    <row r="38" spans="1:41" ht="18" x14ac:dyDescent="0.25">
      <c r="A38" s="40"/>
      <c r="B38" s="40"/>
      <c r="C38" s="41"/>
      <c r="D38" s="42"/>
      <c r="E38" s="42"/>
      <c r="F38" s="42"/>
      <c r="G38" s="42"/>
      <c r="H38" s="43"/>
      <c r="I38" s="43"/>
      <c r="J38" s="43"/>
      <c r="K38" s="43"/>
      <c r="L38" s="43"/>
      <c r="M38" s="43"/>
      <c r="N38" s="43"/>
      <c r="O38" s="43"/>
      <c r="P38" s="42"/>
      <c r="Q38" s="42"/>
      <c r="R38" s="43"/>
      <c r="S38" s="43"/>
      <c r="T38" s="43"/>
      <c r="U38" s="43"/>
      <c r="V38" s="43"/>
      <c r="W38" s="43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</row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mergeCells count="12">
    <mergeCell ref="A1:AO2"/>
    <mergeCell ref="AN5:AO5"/>
    <mergeCell ref="Z5:AA5"/>
    <mergeCell ref="AB5:AC5"/>
    <mergeCell ref="AD5:AE5"/>
    <mergeCell ref="AH5:AI5"/>
    <mergeCell ref="AJ5:AK5"/>
    <mergeCell ref="AL5:AM5"/>
    <mergeCell ref="A5:B5"/>
    <mergeCell ref="X5:Y5"/>
    <mergeCell ref="AF5:AG5"/>
    <mergeCell ref="P5:Q5"/>
  </mergeCells>
  <phoneticPr fontId="1" type="noConversion"/>
  <printOptions horizontalCentered="1"/>
  <pageMargins left="0.75" right="0.75" top="1" bottom="1" header="0.5" footer="0.5"/>
  <pageSetup scale="89" orientation="portrait" r:id="rId1"/>
  <headerFooter alignWithMargins="0"/>
  <ignoredErrors>
    <ignoredError sqref="B12 B16 B20 B22 B26 B8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hrs to accrue leave</vt:lpstr>
    </vt:vector>
  </TitlesOfParts>
  <Company>Comptroller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Timesheets and Yearly Charts</dc:title>
  <dc:creator>Lisa Chadwick</dc:creator>
  <dc:description>This is the master chart for timesheets. Change the first date and the rest of the year updates automatically except for leap year. A manual adjustment will have to be done for leap year or copy 2012 folder.</dc:description>
  <cp:lastModifiedBy>Bryant, Lindsay</cp:lastModifiedBy>
  <cp:lastPrinted>2021-05-21T19:11:11Z</cp:lastPrinted>
  <dcterms:created xsi:type="dcterms:W3CDTF">2008-10-22T16:12:11Z</dcterms:created>
  <dcterms:modified xsi:type="dcterms:W3CDTF">2025-11-21T20:23:44Z</dcterms:modified>
</cp:coreProperties>
</file>