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570" windowHeight="6420" activeTab="0"/>
  </bookViews>
  <sheets>
    <sheet name="Deferred Comp Wksht rvsd 0123" sheetId="1" r:id="rId1"/>
    <sheet name="One-Time Deduct Form (1DED)" sheetId="2" r:id="rId2"/>
  </sheets>
  <definedNames>
    <definedName name="_xlnm.Print_Area" localSheetId="0">'Deferred Comp Wksht rvsd 0123'!$A$1:$H$57</definedName>
    <definedName name="_xlnm.Print_Area" localSheetId="1">'One-Time Deduct Form (1DED)'!$A$1:$F$46</definedName>
  </definedNames>
  <calcPr fullCalcOnLoad="1"/>
</workbook>
</file>

<file path=xl/sharedStrings.xml><?xml version="1.0" encoding="utf-8"?>
<sst xmlns="http://schemas.openxmlformats.org/spreadsheetml/2006/main" count="132" uniqueCount="86">
  <si>
    <t xml:space="preserve">DEFERRED COMPENSATION WORKSHEET  </t>
  </si>
  <si>
    <t>Control + c will clear Sheet</t>
  </si>
  <si>
    <t>INSTRUCTIONS:</t>
  </si>
  <si>
    <t>GWEST</t>
  </si>
  <si>
    <t>PERAF</t>
  </si>
  <si>
    <t>50PER</t>
  </si>
  <si>
    <t>50GWT</t>
  </si>
  <si>
    <t>C/UGW</t>
  </si>
  <si>
    <t>C/UPR</t>
  </si>
  <si>
    <t>Deduction Type</t>
  </si>
  <si>
    <t>QDSM Amount</t>
  </si>
  <si>
    <t>=</t>
  </si>
  <si>
    <t xml:space="preserve">SEPARATION GROSS PAY </t>
  </si>
  <si>
    <t xml:space="preserve">FEDERAL TAX                      </t>
  </si>
  <si>
    <t xml:space="preserve">STATE TAX                           </t>
  </si>
  <si>
    <t xml:space="preserve">FICA TAX   (6.2%)                         </t>
  </si>
  <si>
    <t xml:space="preserve">MEDICARE TAX                    </t>
  </si>
  <si>
    <t xml:space="preserve">TOTAL TAXES                      </t>
  </si>
  <si>
    <t xml:space="preserve">TOTAL TAX SAVINGS             </t>
  </si>
  <si>
    <t xml:space="preserve">NET PAY                               </t>
  </si>
  <si>
    <t>(This number must be greater than zero)</t>
  </si>
  <si>
    <t xml:space="preserve">*MAX ALLOWED </t>
  </si>
  <si>
    <t xml:space="preserve">Calendar Year Deferral Limit </t>
  </si>
  <si>
    <t>Age 50 &amp; over (during year of deferral):</t>
  </si>
  <si>
    <t>Catch up deferral (witthin 3 yrs retirement):</t>
  </si>
  <si>
    <t xml:space="preserve">STATE TAX SAVINGS (ded)     </t>
  </si>
  <si>
    <t>a. Credit Union</t>
  </si>
  <si>
    <t>b. United Way</t>
  </si>
  <si>
    <t>d.Other miscellaneous deductions</t>
  </si>
  <si>
    <t>c. Dues</t>
  </si>
  <si>
    <t>d. Child Support</t>
  </si>
  <si>
    <t>e. Garnishments/Bankruptcy/Levies</t>
  </si>
  <si>
    <t xml:space="preserve">FEDERAL TAX SAVINGS (ded)   </t>
  </si>
  <si>
    <t>ENTER any other deductions to be withheld such as credit union, United Way, dues, child support, garnishments, bankruptcies, levies,etc.</t>
  </si>
  <si>
    <r>
      <t>OTHER DEDUCTIONS TAKEN</t>
    </r>
    <r>
      <rPr>
        <sz val="14"/>
        <rFont val="Arial"/>
        <family val="2"/>
      </rPr>
      <t xml:space="preserve"> </t>
    </r>
  </si>
  <si>
    <t>Total OTHER DEDUCTIONS AMOUNT</t>
  </si>
  <si>
    <t xml:space="preserve">ENTER total gross amount of separation pay as indicated in "SEPARATION GROSS PAY" section </t>
  </si>
  <si>
    <t>Step 1</t>
  </si>
  <si>
    <t>Step 2</t>
  </si>
  <si>
    <t>Step 3</t>
  </si>
  <si>
    <t>Step 4</t>
  </si>
  <si>
    <t xml:space="preserve">ENTER deferred compensation deduction amount (MUST NOT EXCEED amount listed in the "MAX ALLOWED" column) for the appropriate deduction type/plan </t>
  </si>
  <si>
    <t xml:space="preserve">TOTAL DEDUCTIONS            </t>
  </si>
  <si>
    <t>ENTER total amount listed on QDSM screen in GHRS for each deduction type in the "QDSM Amount" column below</t>
  </si>
  <si>
    <t>Step #</t>
  </si>
  <si>
    <t>Deduction Plan</t>
  </si>
  <si>
    <t xml:space="preserve">TOTAL DEFERRED COMP AMOUNT          </t>
  </si>
  <si>
    <t>(Enter this as negative amount on 1DED form)</t>
  </si>
  <si>
    <t>ONE TIME DEDUCTION (1DED)</t>
  </si>
  <si>
    <t>STATE OF ALABAMA</t>
  </si>
  <si>
    <t>Complete this form if an employee wants a lump sum deferred compensation amount withheld from separation pay.</t>
  </si>
  <si>
    <t>DEDUCTION (Enter GHRS deduction codes for Deduction Type and Plan)</t>
  </si>
  <si>
    <t>TYPE</t>
  </si>
  <si>
    <t>PLAN</t>
  </si>
  <si>
    <t>AMOUNT</t>
  </si>
  <si>
    <t>Authorized Departmental Approval:</t>
  </si>
  <si>
    <t>Submitted by:</t>
  </si>
  <si>
    <t xml:space="preserve">Phone #: </t>
  </si>
  <si>
    <t>For Comptroller's Use Only:</t>
  </si>
  <si>
    <t>1DED</t>
  </si>
  <si>
    <t>Processed by:</t>
  </si>
  <si>
    <t>Verified by:</t>
  </si>
  <si>
    <t>Date:</t>
  </si>
  <si>
    <t>Payroll Number:</t>
  </si>
  <si>
    <t>Agency Number:</t>
  </si>
  <si>
    <t>Employee SSN:</t>
  </si>
  <si>
    <t>Employee Name:</t>
  </si>
  <si>
    <t>Reason for Adjustment:</t>
  </si>
  <si>
    <t>Effective Date for 1DED:</t>
  </si>
  <si>
    <t>Catchup Deferral (withhin 3 yrs retirement):</t>
  </si>
  <si>
    <t xml:space="preserve">  EMPOWER/RETIREMENT SYSTEMS DEFERRAL</t>
  </si>
  <si>
    <t>a. GWEST AMT</t>
  </si>
  <si>
    <t>b. PERAF AMT</t>
  </si>
  <si>
    <t>c. 50GWT AMT</t>
  </si>
  <si>
    <t>d. 50PER AMT</t>
  </si>
  <si>
    <t xml:space="preserve">f. C/UPR  AMT </t>
  </si>
  <si>
    <t>e. C/UGW AMT</t>
  </si>
  <si>
    <t>FDTAX</t>
  </si>
  <si>
    <t>STTAX</t>
  </si>
  <si>
    <t>(Enter amounts in fields 3a thru 3f on 1DED form)</t>
  </si>
  <si>
    <t>PRINT, SIGN, DATE and SUBMIT the One-Time Deduction Form (1DED) to GHRS for processing</t>
  </si>
  <si>
    <t>(mm/dd/yy)</t>
  </si>
  <si>
    <t>COMPLETE Required Fields on the "One-Time Deduct Form (1DED)" tab</t>
  </si>
  <si>
    <t>Step 5</t>
  </si>
  <si>
    <t>If NET PAY is less than than zero, reduce deferred compensation deduction amount as needed; if greater than zero move on to step 6</t>
  </si>
  <si>
    <t>The completed form must be forwarded to the Payroll Section of the Comptroller's Office, Room 282, RSA Union Building, no later than five to seven business days prior to deadline for payroll processing. May be faxed to (334)242-3905.</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</si>
</sst>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000\-00\-0000"/>
    <numFmt numFmtId="167" formatCode="\x\x\x"/>
    <numFmt numFmtId="168" formatCode="000"/>
    <numFmt numFmtId="169" formatCode="d/mm/yyyy;@"/>
    <numFmt numFmtId="170" formatCode="[$-409]dddd\,\ mmmm\ d\,\ yyyy"/>
    <numFmt numFmtId="171" formatCode="m/d/yy;@"/>
  </numFmts>
  <fonts count="70">
    <font>
      <sz val="11"/>
      <name val="Arial"/>
      <family val="0"/>
    </font>
    <font>
      <b/>
      <sz val="11"/>
      <name val="Arial"/>
      <family val="2"/>
    </font>
    <font>
      <b/>
      <i/>
      <sz val="11"/>
      <name val="Arial"/>
      <family val="2"/>
    </font>
    <font>
      <sz val="11"/>
      <color indexed="10"/>
      <name val="Arial"/>
      <family val="2"/>
    </font>
    <font>
      <b/>
      <sz val="11"/>
      <color indexed="12"/>
      <name val="Arial"/>
      <family val="2"/>
    </font>
    <font>
      <b/>
      <sz val="12"/>
      <color indexed="12"/>
      <name val="Arial"/>
      <family val="2"/>
    </font>
    <font>
      <b/>
      <sz val="11"/>
      <color indexed="10"/>
      <name val="Arial"/>
      <family val="2"/>
    </font>
    <font>
      <sz val="18"/>
      <color indexed="14"/>
      <name val="Arial"/>
      <family val="2"/>
    </font>
    <font>
      <u val="single"/>
      <sz val="8.25"/>
      <color indexed="12"/>
      <name val="Arial"/>
      <family val="2"/>
    </font>
    <font>
      <u val="single"/>
      <sz val="8.25"/>
      <color indexed="36"/>
      <name val="Arial"/>
      <family val="2"/>
    </font>
    <font>
      <b/>
      <u val="single"/>
      <sz val="14"/>
      <name val="Arial"/>
      <family val="2"/>
    </font>
    <font>
      <u val="single"/>
      <sz val="12"/>
      <name val="Arial"/>
      <family val="2"/>
    </font>
    <font>
      <b/>
      <sz val="12"/>
      <name val="Arial"/>
      <family val="2"/>
    </font>
    <font>
      <b/>
      <sz val="14"/>
      <name val="Arial"/>
      <family val="2"/>
    </font>
    <font>
      <i/>
      <sz val="12"/>
      <name val="Arial"/>
      <family val="2"/>
    </font>
    <font>
      <sz val="12"/>
      <name val="Arial"/>
      <family val="2"/>
    </font>
    <font>
      <sz val="12"/>
      <color indexed="10"/>
      <name val="Arial"/>
      <family val="2"/>
    </font>
    <font>
      <b/>
      <i/>
      <sz val="12"/>
      <name val="Arial"/>
      <family val="2"/>
    </font>
    <font>
      <b/>
      <sz val="12"/>
      <color indexed="10"/>
      <name val="Arial"/>
      <family val="2"/>
    </font>
    <font>
      <b/>
      <sz val="14"/>
      <color indexed="10"/>
      <name val="Arial"/>
      <family val="2"/>
    </font>
    <font>
      <sz val="14"/>
      <name val="Arial"/>
      <family val="2"/>
    </font>
    <font>
      <sz val="11"/>
      <name val="Times New Roman"/>
      <family val="1"/>
    </font>
    <font>
      <b/>
      <sz val="11"/>
      <name val="Times New Roman"/>
      <family val="1"/>
    </font>
    <font>
      <sz val="11"/>
      <name val="Arial Black"/>
      <family val="2"/>
    </font>
    <font>
      <b/>
      <sz val="16"/>
      <name val="Arial Black"/>
      <family val="2"/>
    </font>
    <font>
      <sz val="12"/>
      <name val="Times New Roman"/>
      <family val="1"/>
    </font>
    <font>
      <sz val="10"/>
      <name val="Times New Roman"/>
      <family val="1"/>
    </font>
    <font>
      <b/>
      <sz val="14"/>
      <name val="Times New Roman"/>
      <family val="1"/>
    </font>
    <font>
      <sz val="12"/>
      <name val="Tahoma"/>
      <family val="2"/>
    </font>
    <font>
      <i/>
      <sz val="10"/>
      <name val="Arial"/>
      <family val="2"/>
    </font>
    <font>
      <i/>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10"/>
      <name val="Arial"/>
      <family val="2"/>
    </font>
    <font>
      <b/>
      <sz val="16"/>
      <name val="Cambria"/>
      <family val="1"/>
    </font>
    <font>
      <sz val="14"/>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FF0000"/>
      <name val="Arial"/>
      <family val="2"/>
    </font>
    <font>
      <b/>
      <sz val="11"/>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99"/>
        <bgColor indexed="64"/>
      </patternFill>
    </fill>
    <fill>
      <patternFill patternType="solid">
        <fgColor theme="0"/>
        <bgColor indexed="64"/>
      </patternFill>
    </fill>
    <fill>
      <patternFill patternType="solid">
        <fgColor theme="0" tint="-0.04997999966144562"/>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tted"/>
      <right style="dotted"/>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9"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8"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34">
    <xf numFmtId="0" fontId="0" fillId="0" borderId="0" xfId="0" applyAlignment="1">
      <alignment/>
    </xf>
    <xf numFmtId="0" fontId="0" fillId="0" borderId="0" xfId="0" applyAlignment="1">
      <alignment horizontal="center"/>
    </xf>
    <xf numFmtId="43" fontId="0" fillId="0" borderId="0" xfId="42" applyFont="1" applyAlignment="1">
      <alignment horizontal="center"/>
    </xf>
    <xf numFmtId="0" fontId="1" fillId="0" borderId="0" xfId="0" applyFont="1" applyAlignment="1">
      <alignment/>
    </xf>
    <xf numFmtId="0" fontId="1" fillId="0" borderId="0" xfId="0" applyFont="1" applyBorder="1" applyAlignment="1">
      <alignment horizontal="center"/>
    </xf>
    <xf numFmtId="43" fontId="4" fillId="0" borderId="0" xfId="42" applyFont="1" applyAlignment="1">
      <alignment horizontal="center"/>
    </xf>
    <xf numFmtId="43" fontId="5" fillId="0" borderId="0" xfId="42" applyFont="1" applyAlignment="1">
      <alignment horizontal="center"/>
    </xf>
    <xf numFmtId="43" fontId="6" fillId="0" borderId="0" xfId="42" applyFont="1" applyAlignment="1">
      <alignment horizontal="center"/>
    </xf>
    <xf numFmtId="0" fontId="3" fillId="0" borderId="0" xfId="0" applyFont="1" applyAlignment="1">
      <alignment/>
    </xf>
    <xf numFmtId="43" fontId="0" fillId="0" borderId="10" xfId="42" applyFont="1" applyBorder="1" applyAlignment="1" applyProtection="1">
      <alignment horizontal="center"/>
      <protection locked="0"/>
    </xf>
    <xf numFmtId="0" fontId="0" fillId="0" borderId="0" xfId="0" applyFont="1" applyAlignment="1">
      <alignment/>
    </xf>
    <xf numFmtId="0" fontId="0" fillId="0" borderId="0" xfId="0" applyFont="1" applyAlignment="1">
      <alignment horizontal="center"/>
    </xf>
    <xf numFmtId="43" fontId="2" fillId="0" borderId="0" xfId="42" applyFont="1" applyFill="1" applyAlignment="1">
      <alignment horizontal="center"/>
    </xf>
    <xf numFmtId="43" fontId="0" fillId="0" borderId="0" xfId="42" applyFont="1" applyAlignment="1" applyProtection="1">
      <alignment horizontal="center"/>
      <protection locked="0"/>
    </xf>
    <xf numFmtId="0" fontId="10" fillId="0" borderId="0" xfId="0" applyFont="1" applyAlignment="1">
      <alignment horizontal="left"/>
    </xf>
    <xf numFmtId="0" fontId="7" fillId="33" borderId="0" xfId="0" applyFont="1" applyFill="1" applyAlignment="1">
      <alignment/>
    </xf>
    <xf numFmtId="0" fontId="3" fillId="0" borderId="0" xfId="0" applyFont="1" applyBorder="1" applyAlignment="1">
      <alignment/>
    </xf>
    <xf numFmtId="0" fontId="0" fillId="0" borderId="11" xfId="0" applyBorder="1" applyAlignment="1">
      <alignment/>
    </xf>
    <xf numFmtId="165" fontId="0" fillId="0" borderId="12" xfId="0" applyNumberFormat="1" applyBorder="1" applyAlignment="1">
      <alignment horizontal="center"/>
    </xf>
    <xf numFmtId="165" fontId="0" fillId="0" borderId="11" xfId="0" applyNumberFormat="1" applyBorder="1" applyAlignment="1">
      <alignment horizontal="center"/>
    </xf>
    <xf numFmtId="165" fontId="0" fillId="0" borderId="13" xfId="0" applyNumberFormat="1" applyBorder="1" applyAlignment="1">
      <alignment horizontal="center"/>
    </xf>
    <xf numFmtId="0" fontId="1" fillId="33" borderId="14" xfId="0" applyFont="1" applyFill="1" applyBorder="1" applyAlignment="1">
      <alignment horizontal="center"/>
    </xf>
    <xf numFmtId="0" fontId="0" fillId="0" borderId="14" xfId="0" applyFont="1" applyBorder="1" applyAlignment="1">
      <alignment horizontal="left"/>
    </xf>
    <xf numFmtId="0" fontId="0" fillId="0" borderId="15" xfId="0" applyFont="1" applyBorder="1" applyAlignment="1">
      <alignment horizontal="center"/>
    </xf>
    <xf numFmtId="0" fontId="0" fillId="0" borderId="16" xfId="0" applyFont="1" applyBorder="1" applyAlignment="1">
      <alignment horizontal="center"/>
    </xf>
    <xf numFmtId="0" fontId="0" fillId="0" borderId="17" xfId="0" applyFont="1" applyBorder="1" applyAlignment="1">
      <alignment horizontal="left"/>
    </xf>
    <xf numFmtId="0" fontId="0" fillId="0" borderId="18" xfId="0" applyFont="1" applyBorder="1" applyAlignment="1">
      <alignment horizontal="center"/>
    </xf>
    <xf numFmtId="0" fontId="0" fillId="0" borderId="13" xfId="0" applyBorder="1" applyAlignment="1">
      <alignment/>
    </xf>
    <xf numFmtId="0" fontId="0" fillId="0" borderId="19" xfId="0" applyFont="1" applyBorder="1" applyAlignment="1">
      <alignment horizontal="center"/>
    </xf>
    <xf numFmtId="0" fontId="0" fillId="0" borderId="12" xfId="0" applyBorder="1" applyAlignment="1">
      <alignment/>
    </xf>
    <xf numFmtId="0" fontId="0" fillId="0" borderId="17" xfId="0" applyFont="1" applyBorder="1" applyAlignment="1">
      <alignment horizontal="center"/>
    </xf>
    <xf numFmtId="0" fontId="0" fillId="0" borderId="20" xfId="0" applyFont="1" applyBorder="1" applyAlignment="1">
      <alignment/>
    </xf>
    <xf numFmtId="0" fontId="0" fillId="0" borderId="21" xfId="0" applyFont="1" applyBorder="1" applyAlignment="1">
      <alignment/>
    </xf>
    <xf numFmtId="0" fontId="0" fillId="0" borderId="15" xfId="0" applyFont="1" applyBorder="1" applyAlignment="1">
      <alignment horizontal="left"/>
    </xf>
    <xf numFmtId="0" fontId="1" fillId="33" borderId="22" xfId="0" applyFont="1" applyFill="1" applyBorder="1" applyAlignment="1">
      <alignment wrapText="1"/>
    </xf>
    <xf numFmtId="0" fontId="11" fillId="0" borderId="0" xfId="0" applyFont="1" applyAlignment="1">
      <alignment horizontal="center"/>
    </xf>
    <xf numFmtId="0" fontId="1" fillId="33" borderId="22" xfId="0" applyFont="1" applyFill="1" applyBorder="1" applyAlignment="1">
      <alignment horizontal="center" wrapText="1"/>
    </xf>
    <xf numFmtId="0" fontId="0" fillId="0" borderId="0" xfId="0" applyFont="1" applyAlignment="1">
      <alignment horizontal="lef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5" fillId="0" borderId="0" xfId="0" applyFont="1" applyAlignment="1">
      <alignment horizontal="center"/>
    </xf>
    <xf numFmtId="0" fontId="15" fillId="0" borderId="0" xfId="0" applyFont="1" applyAlignment="1">
      <alignment/>
    </xf>
    <xf numFmtId="0" fontId="16" fillId="0" borderId="0" xfId="0" applyFont="1" applyAlignment="1">
      <alignment/>
    </xf>
    <xf numFmtId="0" fontId="12" fillId="0" borderId="0" xfId="0" applyFont="1" applyAlignment="1">
      <alignment horizontal="center"/>
    </xf>
    <xf numFmtId="43" fontId="17" fillId="0" borderId="0" xfId="42" applyFont="1" applyFill="1" applyAlignment="1">
      <alignment horizontal="center"/>
    </xf>
    <xf numFmtId="43" fontId="15" fillId="0" borderId="0" xfId="42" applyFont="1" applyFill="1" applyAlignment="1">
      <alignment horizontal="center"/>
    </xf>
    <xf numFmtId="0" fontId="18" fillId="0" borderId="0" xfId="0" applyFont="1" applyAlignment="1">
      <alignment horizontal="center"/>
    </xf>
    <xf numFmtId="44" fontId="16" fillId="0" borderId="0" xfId="42" applyNumberFormat="1" applyFont="1" applyFill="1" applyAlignment="1">
      <alignment horizontal="center"/>
    </xf>
    <xf numFmtId="43" fontId="18" fillId="0" borderId="0" xfId="42" applyFont="1" applyAlignment="1">
      <alignment horizontal="center"/>
    </xf>
    <xf numFmtId="0" fontId="15" fillId="0" borderId="0" xfId="0" applyFont="1" applyAlignment="1">
      <alignment horizontal="left"/>
    </xf>
    <xf numFmtId="43" fontId="19" fillId="0" borderId="0" xfId="42" applyFont="1" applyAlignment="1">
      <alignment horizontal="left"/>
    </xf>
    <xf numFmtId="0" fontId="0" fillId="0" borderId="0" xfId="0" applyAlignment="1">
      <alignment horizontal="right"/>
    </xf>
    <xf numFmtId="43" fontId="17" fillId="33" borderId="0" xfId="42" applyFont="1" applyFill="1" applyAlignment="1">
      <alignment horizontal="center"/>
    </xf>
    <xf numFmtId="43" fontId="15" fillId="0" borderId="21" xfId="0" applyNumberFormat="1" applyFont="1" applyFill="1" applyBorder="1" applyAlignment="1">
      <alignment horizontal="center"/>
    </xf>
    <xf numFmtId="44" fontId="13" fillId="33" borderId="23" xfId="42" applyNumberFormat="1" applyFont="1" applyFill="1" applyBorder="1" applyAlignment="1">
      <alignment horizontal="center"/>
    </xf>
    <xf numFmtId="0" fontId="0" fillId="0" borderId="0" xfId="0" applyFont="1" applyAlignment="1">
      <alignment horizontal="center" vertical="center"/>
    </xf>
    <xf numFmtId="0" fontId="0" fillId="0" borderId="14" xfId="0" applyFont="1" applyBorder="1" applyAlignment="1">
      <alignment horizontal="center"/>
    </xf>
    <xf numFmtId="0" fontId="0" fillId="0" borderId="16" xfId="0" applyFont="1" applyBorder="1" applyAlignment="1">
      <alignment horizontal="center"/>
    </xf>
    <xf numFmtId="0" fontId="12" fillId="0" borderId="0" xfId="0" applyFont="1" applyAlignment="1">
      <alignment horizontal="left"/>
    </xf>
    <xf numFmtId="0" fontId="68" fillId="0" borderId="0" xfId="0" applyFont="1" applyAlignment="1">
      <alignment/>
    </xf>
    <xf numFmtId="0" fontId="49" fillId="0" borderId="0" xfId="0" applyFont="1" applyAlignment="1">
      <alignment horizontal="left"/>
    </xf>
    <xf numFmtId="44" fontId="15" fillId="34" borderId="22" xfId="42" applyNumberFormat="1" applyFont="1" applyFill="1" applyBorder="1" applyAlignment="1" applyProtection="1">
      <alignment horizontal="center"/>
      <protection locked="0"/>
    </xf>
    <xf numFmtId="43" fontId="15" fillId="34" borderId="22" xfId="42" applyFont="1" applyFill="1" applyBorder="1" applyAlignment="1" applyProtection="1">
      <alignment horizontal="center"/>
      <protection locked="0"/>
    </xf>
    <xf numFmtId="0" fontId="0" fillId="0" borderId="18" xfId="0" applyFont="1" applyBorder="1" applyAlignment="1">
      <alignment horizontal="center"/>
    </xf>
    <xf numFmtId="0" fontId="0" fillId="0" borderId="19" xfId="0" applyFont="1" applyBorder="1" applyAlignment="1">
      <alignment horizontal="center"/>
    </xf>
    <xf numFmtId="0" fontId="0" fillId="0" borderId="15" xfId="0" applyFont="1" applyBorder="1" applyAlignment="1">
      <alignment horizontal="center"/>
    </xf>
    <xf numFmtId="0" fontId="0" fillId="0" borderId="21" xfId="0" applyBorder="1" applyAlignment="1">
      <alignment/>
    </xf>
    <xf numFmtId="0" fontId="0" fillId="0" borderId="0" xfId="0" applyFont="1" applyAlignment="1">
      <alignment horizontal="right"/>
    </xf>
    <xf numFmtId="0" fontId="0" fillId="0" borderId="0" xfId="0" applyBorder="1" applyAlignment="1">
      <alignment/>
    </xf>
    <xf numFmtId="0" fontId="49" fillId="0" borderId="0" xfId="0" applyFont="1" applyAlignment="1">
      <alignment horizontal="center"/>
    </xf>
    <xf numFmtId="14" fontId="0" fillId="0" borderId="0" xfId="0" applyNumberFormat="1" applyBorder="1" applyAlignment="1">
      <alignment horizontal="center"/>
    </xf>
    <xf numFmtId="0" fontId="21" fillId="0" borderId="0" xfId="0" applyFont="1" applyAlignment="1">
      <alignment/>
    </xf>
    <xf numFmtId="0" fontId="21" fillId="0" borderId="0" xfId="0" applyFont="1" applyAlignment="1">
      <alignment horizontal="center"/>
    </xf>
    <xf numFmtId="0" fontId="21" fillId="0" borderId="0" xfId="0" applyFont="1" applyBorder="1" applyAlignment="1">
      <alignment/>
    </xf>
    <xf numFmtId="0" fontId="0" fillId="0" borderId="0" xfId="0" applyFont="1" applyBorder="1" applyAlignment="1">
      <alignment horizontal="center"/>
    </xf>
    <xf numFmtId="44" fontId="0" fillId="0" borderId="0" xfId="0" applyNumberFormat="1" applyBorder="1" applyAlignment="1">
      <alignment/>
    </xf>
    <xf numFmtId="0" fontId="21" fillId="0" borderId="0" xfId="0" applyFont="1" applyAlignment="1">
      <alignment horizontal="left"/>
    </xf>
    <xf numFmtId="0" fontId="0" fillId="0" borderId="0" xfId="0" applyAlignment="1">
      <alignment/>
    </xf>
    <xf numFmtId="0" fontId="23" fillId="0" borderId="0" xfId="0" applyFont="1" applyAlignment="1">
      <alignment/>
    </xf>
    <xf numFmtId="0" fontId="24" fillId="0" borderId="0" xfId="0" applyFont="1" applyAlignment="1">
      <alignment horizontal="center"/>
    </xf>
    <xf numFmtId="0" fontId="0" fillId="0" borderId="0" xfId="0" applyFont="1" applyAlignment="1">
      <alignment vertical="top" wrapText="1"/>
    </xf>
    <xf numFmtId="0" fontId="0" fillId="0" borderId="0" xfId="0" applyAlignment="1">
      <alignment vertical="top" wrapText="1"/>
    </xf>
    <xf numFmtId="0" fontId="25" fillId="0" borderId="0" xfId="0" applyFont="1" applyAlignment="1">
      <alignment/>
    </xf>
    <xf numFmtId="0" fontId="21" fillId="0" borderId="0" xfId="0" applyFont="1" applyBorder="1" applyAlignment="1">
      <alignment horizontal="center"/>
    </xf>
    <xf numFmtId="0" fontId="15" fillId="0" borderId="22" xfId="0" applyFont="1" applyBorder="1" applyAlignment="1">
      <alignment horizontal="center"/>
    </xf>
    <xf numFmtId="44" fontId="15" fillId="0" borderId="22" xfId="0" applyNumberFormat="1" applyFont="1" applyBorder="1" applyAlignment="1">
      <alignment/>
    </xf>
    <xf numFmtId="0" fontId="50" fillId="0" borderId="0" xfId="0" applyFont="1" applyAlignment="1">
      <alignment horizontal="center"/>
    </xf>
    <xf numFmtId="0" fontId="69" fillId="0" borderId="11" xfId="0" applyFont="1" applyBorder="1" applyAlignment="1">
      <alignment/>
    </xf>
    <xf numFmtId="165" fontId="69" fillId="0" borderId="12" xfId="0" applyNumberFormat="1" applyFont="1" applyBorder="1" applyAlignment="1">
      <alignment horizontal="center"/>
    </xf>
    <xf numFmtId="165" fontId="69" fillId="0" borderId="11" xfId="0" applyNumberFormat="1" applyFont="1" applyBorder="1" applyAlignment="1">
      <alignment horizontal="center"/>
    </xf>
    <xf numFmtId="165" fontId="69" fillId="0" borderId="13" xfId="0" applyNumberFormat="1" applyFont="1" applyBorder="1" applyAlignment="1">
      <alignment horizontal="center"/>
    </xf>
    <xf numFmtId="165" fontId="69" fillId="0" borderId="11" xfId="0" applyNumberFormat="1" applyFont="1" applyFill="1" applyBorder="1" applyAlignment="1">
      <alignment horizontal="center"/>
    </xf>
    <xf numFmtId="165" fontId="69" fillId="0" borderId="13" xfId="0" applyNumberFormat="1" applyFont="1" applyFill="1" applyBorder="1" applyAlignment="1">
      <alignment horizontal="center"/>
    </xf>
    <xf numFmtId="165" fontId="69" fillId="0" borderId="12" xfId="0" applyNumberFormat="1" applyFont="1" applyFill="1" applyBorder="1" applyAlignment="1">
      <alignment horizontal="center"/>
    </xf>
    <xf numFmtId="0" fontId="12" fillId="0" borderId="0" xfId="0" applyFont="1" applyAlignment="1">
      <alignment horizontal="left" vertical="center"/>
    </xf>
    <xf numFmtId="0" fontId="29" fillId="0" borderId="0" xfId="0" applyFont="1" applyAlignment="1">
      <alignment/>
    </xf>
    <xf numFmtId="0" fontId="30" fillId="0" borderId="0" xfId="0" applyFont="1" applyAlignment="1">
      <alignment/>
    </xf>
    <xf numFmtId="0" fontId="25" fillId="0" borderId="0" xfId="0" applyFont="1" applyAlignment="1">
      <alignment horizontal="left"/>
    </xf>
    <xf numFmtId="0" fontId="25" fillId="0" borderId="0" xfId="0" applyFont="1" applyAlignment="1">
      <alignment horizontal="center"/>
    </xf>
    <xf numFmtId="0" fontId="26" fillId="0" borderId="0" xfId="0" applyFont="1" applyBorder="1" applyAlignment="1">
      <alignment horizontal="center" wrapText="1"/>
    </xf>
    <xf numFmtId="44" fontId="0" fillId="34" borderId="11" xfId="0" applyNumberFormat="1" applyFill="1" applyBorder="1" applyAlignment="1" applyProtection="1">
      <alignment horizontal="center"/>
      <protection locked="0"/>
    </xf>
    <xf numFmtId="165" fontId="0" fillId="0" borderId="14" xfId="0" applyNumberFormat="1" applyBorder="1" applyAlignment="1" applyProtection="1">
      <alignment horizontal="center"/>
      <protection locked="0"/>
    </xf>
    <xf numFmtId="165" fontId="0" fillId="0" borderId="14" xfId="0" applyNumberFormat="1" applyFill="1" applyBorder="1" applyAlignment="1" applyProtection="1">
      <alignment horizontal="center"/>
      <protection locked="0"/>
    </xf>
    <xf numFmtId="44" fontId="0" fillId="34" borderId="14" xfId="0" applyNumberFormat="1" applyFill="1" applyBorder="1" applyAlignment="1" applyProtection="1">
      <alignment horizontal="center"/>
      <protection locked="0"/>
    </xf>
    <xf numFmtId="44" fontId="0" fillId="34" borderId="22" xfId="0" applyNumberFormat="1" applyFill="1" applyBorder="1" applyAlignment="1" applyProtection="1">
      <alignment horizontal="center"/>
      <protection locked="0"/>
    </xf>
    <xf numFmtId="43" fontId="17" fillId="33" borderId="0" xfId="42" applyFont="1" applyFill="1" applyAlignment="1" applyProtection="1">
      <alignment horizontal="center"/>
      <protection/>
    </xf>
    <xf numFmtId="168" fontId="25" fillId="34" borderId="21" xfId="0" applyNumberFormat="1" applyFont="1" applyFill="1" applyBorder="1" applyAlignment="1" applyProtection="1">
      <alignment horizontal="center"/>
      <protection locked="0"/>
    </xf>
    <xf numFmtId="166" fontId="25" fillId="34" borderId="21" xfId="0" applyNumberFormat="1" applyFont="1" applyFill="1" applyBorder="1" applyAlignment="1" applyProtection="1">
      <alignment horizontal="center"/>
      <protection locked="0"/>
    </xf>
    <xf numFmtId="0" fontId="25" fillId="34" borderId="21" xfId="0" applyFont="1" applyFill="1" applyBorder="1" applyAlignment="1" applyProtection="1">
      <alignment horizontal="center"/>
      <protection locked="0"/>
    </xf>
    <xf numFmtId="14" fontId="22" fillId="34" borderId="21" xfId="0" applyNumberFormat="1" applyFont="1" applyFill="1" applyBorder="1" applyAlignment="1" applyProtection="1">
      <alignment horizontal="center"/>
      <protection locked="0"/>
    </xf>
    <xf numFmtId="0" fontId="0" fillId="0" borderId="21" xfId="0" applyBorder="1" applyAlignment="1" applyProtection="1">
      <alignment/>
      <protection locked="0"/>
    </xf>
    <xf numFmtId="0" fontId="0" fillId="35" borderId="24" xfId="0" applyFont="1" applyFill="1" applyBorder="1" applyAlignment="1">
      <alignment/>
    </xf>
    <xf numFmtId="0" fontId="0" fillId="35" borderId="25" xfId="0" applyFill="1" applyBorder="1" applyAlignment="1">
      <alignment/>
    </xf>
    <xf numFmtId="0" fontId="0" fillId="35" borderId="26" xfId="0" applyFill="1" applyBorder="1" applyAlignment="1">
      <alignment/>
    </xf>
    <xf numFmtId="0" fontId="0" fillId="35" borderId="27" xfId="0" applyFill="1" applyBorder="1" applyAlignment="1">
      <alignment/>
    </xf>
    <xf numFmtId="0" fontId="0" fillId="35" borderId="0" xfId="0" applyFill="1" applyBorder="1" applyAlignment="1">
      <alignment/>
    </xf>
    <xf numFmtId="0" fontId="0" fillId="35" borderId="28" xfId="0" applyFill="1" applyBorder="1" applyAlignment="1">
      <alignment/>
    </xf>
    <xf numFmtId="0" fontId="0" fillId="35" borderId="27" xfId="0" applyFont="1" applyFill="1" applyBorder="1" applyAlignment="1">
      <alignment horizontal="right"/>
    </xf>
    <xf numFmtId="0" fontId="0" fillId="35" borderId="21" xfId="0" applyFill="1" applyBorder="1" applyAlignment="1">
      <alignment/>
    </xf>
    <xf numFmtId="0" fontId="0" fillId="35" borderId="0" xfId="0" applyFont="1" applyFill="1" applyBorder="1" applyAlignment="1">
      <alignment horizontal="right"/>
    </xf>
    <xf numFmtId="0" fontId="0" fillId="35" borderId="29" xfId="0" applyFill="1" applyBorder="1" applyAlignment="1">
      <alignment/>
    </xf>
    <xf numFmtId="0" fontId="0" fillId="35" borderId="30" xfId="0" applyFill="1" applyBorder="1" applyAlignment="1">
      <alignment horizontal="right"/>
    </xf>
    <xf numFmtId="0" fontId="0" fillId="35" borderId="31" xfId="0" applyFill="1" applyBorder="1" applyAlignment="1">
      <alignment/>
    </xf>
    <xf numFmtId="0" fontId="0" fillId="35" borderId="32" xfId="0" applyFill="1" applyBorder="1" applyAlignment="1">
      <alignment/>
    </xf>
    <xf numFmtId="0" fontId="13" fillId="36" borderId="22" xfId="0" applyFont="1" applyFill="1" applyBorder="1" applyAlignment="1">
      <alignment horizontal="center"/>
    </xf>
    <xf numFmtId="43" fontId="0" fillId="0" borderId="0" xfId="42" applyFont="1" applyAlignment="1" applyProtection="1">
      <alignment horizontal="left"/>
      <protection locked="0"/>
    </xf>
    <xf numFmtId="43" fontId="0" fillId="0" borderId="0" xfId="42" applyFont="1" applyAlignment="1" applyProtection="1">
      <alignment horizontal="center"/>
      <protection locked="0"/>
    </xf>
    <xf numFmtId="0" fontId="0" fillId="0" borderId="0" xfId="0" applyFont="1" applyAlignment="1">
      <alignment wrapText="1"/>
    </xf>
    <xf numFmtId="0" fontId="0" fillId="0" borderId="0" xfId="0" applyAlignment="1">
      <alignment wrapText="1"/>
    </xf>
    <xf numFmtId="0" fontId="27" fillId="0" borderId="0" xfId="0" applyFont="1" applyAlignment="1">
      <alignment vertical="top" wrapText="1"/>
    </xf>
    <xf numFmtId="0" fontId="28" fillId="34" borderId="33" xfId="0" applyFont="1" applyFill="1" applyBorder="1" applyAlignment="1" applyProtection="1">
      <alignment wrapText="1"/>
      <protection locked="0"/>
    </xf>
    <xf numFmtId="0" fontId="0" fillId="0" borderId="34" xfId="0" applyBorder="1" applyAlignment="1" applyProtection="1">
      <alignment wrapText="1"/>
      <protection locked="0"/>
    </xf>
    <xf numFmtId="0" fontId="0" fillId="0" borderId="35" xfId="0" applyBorder="1" applyAlignment="1" applyProtection="1">
      <alignmen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N57"/>
  <sheetViews>
    <sheetView tabSelected="1" zoomScale="75" zoomScaleNormal="75" zoomScalePageLayoutView="0" workbookViewId="0" topLeftCell="A1">
      <selection activeCell="H22" sqref="H22"/>
    </sheetView>
  </sheetViews>
  <sheetFormatPr defaultColWidth="9.00390625" defaultRowHeight="14.25"/>
  <cols>
    <col min="1" max="1" width="6.375" style="0" bestFit="1" customWidth="1"/>
    <col min="2" max="2" width="6.25390625" style="1" customWidth="1"/>
    <col min="3" max="3" width="37.00390625" style="0" customWidth="1"/>
    <col min="4" max="4" width="3.625" style="0" customWidth="1"/>
    <col min="5" max="5" width="18.00390625" style="0" customWidth="1"/>
    <col min="6" max="6" width="27.50390625" style="0" customWidth="1"/>
    <col min="7" max="7" width="16.00390625" style="0" bestFit="1" customWidth="1"/>
    <col min="8" max="8" width="14.375" style="0" bestFit="1" customWidth="1"/>
    <col min="9" max="9" width="2.625" style="0" bestFit="1" customWidth="1"/>
    <col min="10" max="10" width="19.125" style="0" customWidth="1"/>
    <col min="11" max="11" width="19.75390625" style="0" customWidth="1"/>
    <col min="12" max="12" width="24.50390625" style="0" bestFit="1" customWidth="1"/>
    <col min="13" max="13" width="10.125" style="0" bestFit="1" customWidth="1"/>
    <col min="16" max="16" width="15.25390625" style="0" bestFit="1" customWidth="1"/>
  </cols>
  <sheetData>
    <row r="1" ht="20.25">
      <c r="C1" s="61" t="s">
        <v>0</v>
      </c>
    </row>
    <row r="2" spans="4:9" ht="18">
      <c r="D2" s="14"/>
      <c r="F2" s="14"/>
      <c r="G2" s="14"/>
      <c r="H2" s="14"/>
      <c r="I2" s="14"/>
    </row>
    <row r="3" spans="1:9" ht="18">
      <c r="A3" t="s">
        <v>44</v>
      </c>
      <c r="C3" s="35" t="s">
        <v>2</v>
      </c>
      <c r="D3" s="14"/>
      <c r="F3" s="14"/>
      <c r="G3" s="14"/>
      <c r="H3" s="14"/>
      <c r="I3" s="14"/>
    </row>
    <row r="4" spans="1:9" ht="18">
      <c r="A4" s="1">
        <v>1</v>
      </c>
      <c r="B4" s="10" t="s">
        <v>43</v>
      </c>
      <c r="E4" s="14"/>
      <c r="G4" s="14"/>
      <c r="H4" s="14"/>
      <c r="I4" s="14"/>
    </row>
    <row r="5" spans="1:9" ht="18">
      <c r="A5" s="1">
        <v>2</v>
      </c>
      <c r="B5" s="10" t="s">
        <v>36</v>
      </c>
      <c r="E5" s="14"/>
      <c r="G5" s="14"/>
      <c r="H5" s="14"/>
      <c r="I5" s="14"/>
    </row>
    <row r="6" spans="1:9" ht="30" customHeight="1">
      <c r="A6" s="1">
        <v>3</v>
      </c>
      <c r="B6" s="128" t="s">
        <v>41</v>
      </c>
      <c r="C6" s="129"/>
      <c r="D6" s="129"/>
      <c r="E6" s="129"/>
      <c r="F6" s="129"/>
      <c r="G6" s="129"/>
      <c r="H6" s="129"/>
      <c r="I6" s="14"/>
    </row>
    <row r="7" spans="1:2" ht="14.25">
      <c r="A7" s="1">
        <v>4</v>
      </c>
      <c r="B7" s="10" t="s">
        <v>33</v>
      </c>
    </row>
    <row r="8" spans="1:2" ht="14.25">
      <c r="A8" s="1">
        <v>5</v>
      </c>
      <c r="B8" s="10" t="s">
        <v>84</v>
      </c>
    </row>
    <row r="9" spans="1:2" ht="14.25">
      <c r="A9" s="1">
        <v>6</v>
      </c>
      <c r="B9" s="10" t="s">
        <v>82</v>
      </c>
    </row>
    <row r="10" spans="1:2" ht="14.25">
      <c r="A10" s="1">
        <v>7</v>
      </c>
      <c r="B10" s="10" t="s">
        <v>80</v>
      </c>
    </row>
    <row r="11" spans="1:3" ht="14.25">
      <c r="A11" s="52"/>
      <c r="B11" s="10"/>
      <c r="C11" s="10"/>
    </row>
    <row r="12" s="10" customFormat="1" ht="14.25">
      <c r="I12" s="11"/>
    </row>
    <row r="13" spans="1:8" s="10" customFormat="1" ht="30">
      <c r="A13" s="37" t="s">
        <v>37</v>
      </c>
      <c r="B13" s="56"/>
      <c r="C13" s="21" t="s">
        <v>9</v>
      </c>
      <c r="D13" s="21"/>
      <c r="E13" s="36" t="s">
        <v>45</v>
      </c>
      <c r="F13" s="21" t="s">
        <v>10</v>
      </c>
      <c r="G13" s="21" t="s">
        <v>21</v>
      </c>
      <c r="H13" s="34" t="s">
        <v>22</v>
      </c>
    </row>
    <row r="14" spans="3:8" s="10" customFormat="1" ht="15">
      <c r="C14" s="30" t="s">
        <v>3</v>
      </c>
      <c r="D14" s="31"/>
      <c r="E14" s="57" t="s">
        <v>3</v>
      </c>
      <c r="F14" s="101"/>
      <c r="G14" s="88"/>
      <c r="H14" s="17"/>
    </row>
    <row r="15" spans="3:8" s="10" customFormat="1" ht="15">
      <c r="C15" s="28" t="s">
        <v>4</v>
      </c>
      <c r="D15" s="32"/>
      <c r="E15" s="58" t="s">
        <v>4</v>
      </c>
      <c r="F15" s="101"/>
      <c r="G15" s="89">
        <f>H15-SUM(F14:F15)</f>
        <v>23000</v>
      </c>
      <c r="H15" s="18">
        <v>23000</v>
      </c>
    </row>
    <row r="16" spans="3:8" s="10" customFormat="1" ht="15">
      <c r="C16" s="25" t="s">
        <v>23</v>
      </c>
      <c r="D16" s="17"/>
      <c r="E16" s="33"/>
      <c r="F16" s="102"/>
      <c r="G16" s="90"/>
      <c r="H16" s="19"/>
    </row>
    <row r="17" spans="3:14" ht="15">
      <c r="C17" s="64" t="s">
        <v>6</v>
      </c>
      <c r="D17" s="27"/>
      <c r="E17" s="66" t="s">
        <v>6</v>
      </c>
      <c r="F17" s="101"/>
      <c r="G17" s="91"/>
      <c r="H17" s="20"/>
      <c r="M17" s="4"/>
      <c r="N17" s="4"/>
    </row>
    <row r="18" spans="3:14" ht="15">
      <c r="C18" s="65" t="s">
        <v>5</v>
      </c>
      <c r="D18" s="29"/>
      <c r="E18" s="58" t="s">
        <v>5</v>
      </c>
      <c r="F18" s="101"/>
      <c r="G18" s="89">
        <f>H18-SUM(F17:F18)</f>
        <v>30500</v>
      </c>
      <c r="H18" s="18">
        <v>30500</v>
      </c>
      <c r="M18" s="4"/>
      <c r="N18" s="4"/>
    </row>
    <row r="19" spans="3:8" ht="15">
      <c r="C19" s="25" t="s">
        <v>24</v>
      </c>
      <c r="D19" s="17"/>
      <c r="E19" s="22"/>
      <c r="F19" s="103"/>
      <c r="G19" s="92"/>
      <c r="H19" s="19"/>
    </row>
    <row r="20" spans="3:8" ht="15">
      <c r="C20" s="26" t="s">
        <v>7</v>
      </c>
      <c r="D20" s="27"/>
      <c r="E20" s="23" t="s">
        <v>7</v>
      </c>
      <c r="F20" s="104"/>
      <c r="G20" s="93"/>
      <c r="H20" s="20"/>
    </row>
    <row r="21" spans="3:8" ht="15">
      <c r="C21" s="28" t="s">
        <v>8</v>
      </c>
      <c r="D21" s="29"/>
      <c r="E21" s="24" t="s">
        <v>8</v>
      </c>
      <c r="F21" s="105"/>
      <c r="G21" s="94">
        <f>H21-SUM(F20:F21)</f>
        <v>46000</v>
      </c>
      <c r="H21" s="18">
        <v>46000</v>
      </c>
    </row>
    <row r="22" ht="14.25">
      <c r="H22" s="16"/>
    </row>
    <row r="23" ht="14.25">
      <c r="H23" s="8"/>
    </row>
    <row r="24" spans="1:6" ht="15">
      <c r="A24" s="41" t="s">
        <v>38</v>
      </c>
      <c r="C24" s="42" t="s">
        <v>12</v>
      </c>
      <c r="D24" s="41"/>
      <c r="E24" s="62"/>
      <c r="F24" s="42"/>
    </row>
    <row r="25" spans="2:6" ht="15">
      <c r="B25" s="41"/>
      <c r="C25" s="42"/>
      <c r="D25" s="41"/>
      <c r="E25" s="42"/>
      <c r="F25" s="42"/>
    </row>
    <row r="26" spans="2:6" ht="15">
      <c r="B26" s="41"/>
      <c r="C26" s="42"/>
      <c r="D26" s="41"/>
      <c r="E26" s="43"/>
      <c r="F26" s="42"/>
    </row>
    <row r="27" spans="1:6" ht="15">
      <c r="A27" s="41" t="s">
        <v>39</v>
      </c>
      <c r="C27" s="42" t="s">
        <v>71</v>
      </c>
      <c r="D27" s="41" t="s">
        <v>11</v>
      </c>
      <c r="E27" s="63"/>
      <c r="F27" s="96" t="s">
        <v>79</v>
      </c>
    </row>
    <row r="28" spans="1:6" ht="15">
      <c r="A28" s="41"/>
      <c r="C28" s="42" t="s">
        <v>72</v>
      </c>
      <c r="D28" s="41" t="s">
        <v>11</v>
      </c>
      <c r="E28" s="63"/>
      <c r="F28" s="40"/>
    </row>
    <row r="29" spans="2:6" ht="15">
      <c r="B29" s="41"/>
      <c r="C29" s="42" t="s">
        <v>73</v>
      </c>
      <c r="D29" s="41" t="s">
        <v>11</v>
      </c>
      <c r="E29" s="63"/>
      <c r="F29" s="40"/>
    </row>
    <row r="30" spans="2:6" ht="15">
      <c r="B30" s="41"/>
      <c r="C30" s="42" t="s">
        <v>74</v>
      </c>
      <c r="D30" s="41" t="s">
        <v>11</v>
      </c>
      <c r="E30" s="63"/>
      <c r="F30" s="40"/>
    </row>
    <row r="31" spans="2:6" ht="15">
      <c r="B31" s="41"/>
      <c r="C31" s="42" t="s">
        <v>76</v>
      </c>
      <c r="D31" s="41" t="s">
        <v>11</v>
      </c>
      <c r="E31" s="63"/>
      <c r="F31" s="40"/>
    </row>
    <row r="32" spans="2:11" ht="15">
      <c r="B32" s="41"/>
      <c r="C32" s="42" t="s">
        <v>75</v>
      </c>
      <c r="D32" s="41" t="s">
        <v>11</v>
      </c>
      <c r="E32" s="63"/>
      <c r="F32" s="40"/>
      <c r="K32" s="2"/>
    </row>
    <row r="33" spans="2:6" ht="15.75">
      <c r="B33" s="41"/>
      <c r="C33" s="59" t="s">
        <v>46</v>
      </c>
      <c r="D33" s="44" t="s">
        <v>11</v>
      </c>
      <c r="E33" s="106">
        <f>SUM(E27:E32)</f>
        <v>0</v>
      </c>
      <c r="F33" s="42"/>
    </row>
    <row r="34" spans="2:6" ht="15.75">
      <c r="B34" s="41"/>
      <c r="C34" s="44"/>
      <c r="D34" s="44"/>
      <c r="E34" s="42"/>
      <c r="F34" s="42"/>
    </row>
    <row r="35" spans="2:11" ht="15">
      <c r="B35" s="41"/>
      <c r="C35" s="42" t="s">
        <v>13</v>
      </c>
      <c r="D35" s="41" t="s">
        <v>11</v>
      </c>
      <c r="E35" s="46">
        <f>0.22*(E24)</f>
        <v>0</v>
      </c>
      <c r="F35" s="43"/>
      <c r="G35" s="8"/>
      <c r="H35" s="8"/>
      <c r="I35" s="9"/>
      <c r="J35" s="126"/>
      <c r="K35" s="126"/>
    </row>
    <row r="36" spans="2:11" ht="15">
      <c r="B36" s="41"/>
      <c r="C36" s="42" t="s">
        <v>14</v>
      </c>
      <c r="D36" s="41" t="s">
        <v>11</v>
      </c>
      <c r="E36" s="46">
        <f>0.05*(E24)</f>
        <v>0</v>
      </c>
      <c r="F36" s="43"/>
      <c r="G36" s="8"/>
      <c r="I36" s="9"/>
      <c r="J36" s="127"/>
      <c r="K36" s="127"/>
    </row>
    <row r="37" spans="2:11" ht="15">
      <c r="B37" s="41"/>
      <c r="C37" s="42" t="s">
        <v>15</v>
      </c>
      <c r="D37" s="41" t="s">
        <v>11</v>
      </c>
      <c r="E37" s="46">
        <f>0.062*(E24)</f>
        <v>0</v>
      </c>
      <c r="F37" s="43"/>
      <c r="G37" s="8"/>
      <c r="I37" s="9"/>
      <c r="J37" s="13"/>
      <c r="K37" s="13"/>
    </row>
    <row r="38" spans="2:11" ht="15">
      <c r="B38" s="41"/>
      <c r="C38" s="42" t="s">
        <v>16</v>
      </c>
      <c r="D38" s="41" t="s">
        <v>11</v>
      </c>
      <c r="E38" s="54">
        <f>ROUND(0.0145*E24,2)</f>
        <v>0</v>
      </c>
      <c r="F38" s="43"/>
      <c r="G38" s="8"/>
      <c r="I38" s="9"/>
      <c r="J38" s="13"/>
      <c r="K38" s="13"/>
    </row>
    <row r="39" spans="2:11" ht="15">
      <c r="B39" s="41"/>
      <c r="C39" s="42" t="s">
        <v>17</v>
      </c>
      <c r="D39" s="41" t="s">
        <v>11</v>
      </c>
      <c r="E39" s="46">
        <f>SUM(E35:E38)</f>
        <v>0</v>
      </c>
      <c r="F39" s="43"/>
      <c r="G39" s="8"/>
      <c r="I39" s="9"/>
      <c r="J39" s="13"/>
      <c r="K39" s="13"/>
    </row>
    <row r="40" spans="2:11" ht="15.75">
      <c r="B40" s="41"/>
      <c r="C40" s="44" t="s">
        <v>42</v>
      </c>
      <c r="D40" s="44" t="s">
        <v>11</v>
      </c>
      <c r="E40" s="53">
        <f>SUM(E33+E39)</f>
        <v>0</v>
      </c>
      <c r="F40" s="43"/>
      <c r="G40" s="8"/>
      <c r="I40" s="9"/>
      <c r="J40" s="13"/>
      <c r="K40" s="13"/>
    </row>
    <row r="41" spans="2:11" ht="15.75">
      <c r="B41" s="41"/>
      <c r="C41" s="43" t="s">
        <v>32</v>
      </c>
      <c r="D41" s="47" t="s">
        <v>11</v>
      </c>
      <c r="E41" s="48">
        <f>0.22*(E33)</f>
        <v>0</v>
      </c>
      <c r="F41" s="60" t="s">
        <v>47</v>
      </c>
      <c r="G41" s="8"/>
      <c r="I41" s="9"/>
      <c r="J41" s="13"/>
      <c r="K41" s="13"/>
    </row>
    <row r="42" spans="2:11" ht="15.75">
      <c r="B42" s="41"/>
      <c r="C42" s="43" t="s">
        <v>25</v>
      </c>
      <c r="D42" s="47" t="s">
        <v>11</v>
      </c>
      <c r="E42" s="48">
        <f>0.05*(E33)</f>
        <v>0</v>
      </c>
      <c r="F42" s="60" t="s">
        <v>47</v>
      </c>
      <c r="G42" s="8"/>
      <c r="I42" s="9"/>
      <c r="J42" s="13"/>
      <c r="K42" s="13"/>
    </row>
    <row r="43" spans="2:11" ht="15.75">
      <c r="B43" s="41"/>
      <c r="C43" s="44" t="s">
        <v>18</v>
      </c>
      <c r="D43" s="41" t="s">
        <v>11</v>
      </c>
      <c r="E43" s="53">
        <f>SUM(E41:E42)</f>
        <v>0</v>
      </c>
      <c r="F43" s="42"/>
      <c r="I43" s="13"/>
      <c r="J43" s="13"/>
      <c r="K43" s="13"/>
    </row>
    <row r="44" spans="2:11" ht="15.75">
      <c r="B44" s="41"/>
      <c r="C44" s="44"/>
      <c r="D44" s="41"/>
      <c r="E44" s="45"/>
      <c r="F44" s="42"/>
      <c r="I44" s="13"/>
      <c r="J44" s="13"/>
      <c r="K44" s="13"/>
    </row>
    <row r="45" spans="2:11" ht="18">
      <c r="B45" s="41"/>
      <c r="C45" s="51" t="s">
        <v>34</v>
      </c>
      <c r="D45" s="41"/>
      <c r="E45" s="45"/>
      <c r="F45" s="49"/>
      <c r="G45" s="7"/>
      <c r="I45" s="13"/>
      <c r="J45" s="5"/>
      <c r="K45" s="6"/>
    </row>
    <row r="46" spans="1:6" ht="15">
      <c r="A46" s="41" t="s">
        <v>40</v>
      </c>
      <c r="C46" s="50" t="s">
        <v>26</v>
      </c>
      <c r="D46" s="41" t="s">
        <v>11</v>
      </c>
      <c r="E46" s="63"/>
      <c r="F46" s="42"/>
    </row>
    <row r="47" spans="2:6" ht="15">
      <c r="B47" s="41"/>
      <c r="C47" s="50" t="s">
        <v>27</v>
      </c>
      <c r="D47" s="41" t="s">
        <v>11</v>
      </c>
      <c r="E47" s="63"/>
      <c r="F47" s="42"/>
    </row>
    <row r="48" spans="2:6" ht="15">
      <c r="B48" s="41"/>
      <c r="C48" s="50" t="s">
        <v>29</v>
      </c>
      <c r="D48" s="41" t="s">
        <v>11</v>
      </c>
      <c r="E48" s="63"/>
      <c r="F48" s="42"/>
    </row>
    <row r="49" spans="2:6" ht="15">
      <c r="B49" s="41"/>
      <c r="C49" s="50" t="s">
        <v>30</v>
      </c>
      <c r="D49" s="41" t="s">
        <v>11</v>
      </c>
      <c r="E49" s="63"/>
      <c r="F49" s="42"/>
    </row>
    <row r="50" spans="2:6" ht="15">
      <c r="B50" s="41"/>
      <c r="C50" s="50" t="s">
        <v>31</v>
      </c>
      <c r="D50" s="41" t="s">
        <v>11</v>
      </c>
      <c r="E50" s="63"/>
      <c r="F50" s="42"/>
    </row>
    <row r="51" spans="2:6" ht="15">
      <c r="B51" s="41"/>
      <c r="C51" s="50" t="s">
        <v>28</v>
      </c>
      <c r="D51" s="41" t="s">
        <v>11</v>
      </c>
      <c r="E51" s="63"/>
      <c r="F51" s="42"/>
    </row>
    <row r="52" spans="2:6" ht="15.75">
      <c r="B52" s="41"/>
      <c r="C52" s="38" t="s">
        <v>35</v>
      </c>
      <c r="D52" s="44" t="s">
        <v>11</v>
      </c>
      <c r="E52" s="45">
        <f>SUM(E46:E51)</f>
        <v>0</v>
      </c>
      <c r="F52" s="42"/>
    </row>
    <row r="53" spans="3:5" ht="15.75" thickBot="1">
      <c r="C53" s="7"/>
      <c r="E53" s="12"/>
    </row>
    <row r="54" spans="1:7" ht="27" customHeight="1" thickBot="1">
      <c r="A54" s="10" t="s">
        <v>83</v>
      </c>
      <c r="C54" s="39" t="s">
        <v>19</v>
      </c>
      <c r="D54" s="3" t="s">
        <v>11</v>
      </c>
      <c r="E54" s="55">
        <f>E24-E40+E43-E52</f>
        <v>0</v>
      </c>
      <c r="F54" s="97" t="s">
        <v>20</v>
      </c>
      <c r="G54" s="10"/>
    </row>
    <row r="57" spans="3:4" ht="23.25">
      <c r="C57" s="15" t="s">
        <v>1</v>
      </c>
      <c r="D57" s="15"/>
    </row>
  </sheetData>
  <sheetProtection/>
  <mergeCells count="3">
    <mergeCell ref="J35:K35"/>
    <mergeCell ref="J36:K36"/>
    <mergeCell ref="B6:H6"/>
  </mergeCells>
  <printOptions/>
  <pageMargins left="0.75" right="0.75" top="1" bottom="1" header="0.5" footer="0.5"/>
  <pageSetup horizontalDpi="600" verticalDpi="600" orientation="portrait" scale="61" r:id="rId1"/>
</worksheet>
</file>

<file path=xl/worksheets/sheet2.xml><?xml version="1.0" encoding="utf-8"?>
<worksheet xmlns="http://schemas.openxmlformats.org/spreadsheetml/2006/main" xmlns:r="http://schemas.openxmlformats.org/officeDocument/2006/relationships">
  <sheetPr codeName="Sheet1"/>
  <dimension ref="A1:F46"/>
  <sheetViews>
    <sheetView zoomScalePageLayoutView="0" workbookViewId="0" topLeftCell="A1">
      <selection activeCell="A16" sqref="A16:D16"/>
    </sheetView>
  </sheetViews>
  <sheetFormatPr defaultColWidth="9.00390625" defaultRowHeight="14.25"/>
  <cols>
    <col min="1" max="1" width="19.25390625" style="0" customWidth="1"/>
    <col min="2" max="2" width="18.375" style="0" customWidth="1"/>
    <col min="3" max="3" width="24.50390625" style="0" customWidth="1"/>
    <col min="4" max="4" width="19.875" style="0" customWidth="1"/>
    <col min="5" max="5" width="17.25390625" style="0" customWidth="1"/>
    <col min="6" max="6" width="4.00390625" style="0" customWidth="1"/>
  </cols>
  <sheetData>
    <row r="1" spans="3:4" ht="21.75">
      <c r="C1" s="70" t="s">
        <v>49</v>
      </c>
      <c r="D1" s="79"/>
    </row>
    <row r="2" spans="3:4" ht="21.75">
      <c r="C2" s="70" t="s">
        <v>48</v>
      </c>
      <c r="D2" s="79"/>
    </row>
    <row r="3" spans="2:4" ht="20.25">
      <c r="B3" s="79"/>
      <c r="C3" s="87" t="s">
        <v>70</v>
      </c>
      <c r="D3" s="79"/>
    </row>
    <row r="4" spans="2:4" ht="15.75" customHeight="1">
      <c r="B4" s="79"/>
      <c r="C4" s="80"/>
      <c r="D4" s="79"/>
    </row>
    <row r="5" ht="15.75">
      <c r="A5" s="83" t="s">
        <v>50</v>
      </c>
    </row>
    <row r="6" spans="3:5" ht="15">
      <c r="C6" s="72"/>
      <c r="D6" s="72"/>
      <c r="E6" s="72"/>
    </row>
    <row r="7" spans="1:6" ht="54.75" customHeight="1">
      <c r="A7" s="130" t="s">
        <v>85</v>
      </c>
      <c r="B7" s="130"/>
      <c r="C7" s="130"/>
      <c r="D7" s="130"/>
      <c r="E7" s="130"/>
      <c r="F7" s="130"/>
    </row>
    <row r="8" spans="1:6" ht="19.5" customHeight="1">
      <c r="A8" s="81"/>
      <c r="B8" s="82"/>
      <c r="C8" s="82"/>
      <c r="D8" s="82"/>
      <c r="E8" s="82"/>
      <c r="F8" s="82"/>
    </row>
    <row r="9" spans="1:4" ht="15.75">
      <c r="A9" s="98" t="s">
        <v>64</v>
      </c>
      <c r="B9" s="107">
        <v>0</v>
      </c>
      <c r="C9" s="99" t="s">
        <v>63</v>
      </c>
      <c r="D9" s="107">
        <v>0</v>
      </c>
    </row>
    <row r="10" spans="1:5" ht="15">
      <c r="A10" s="72"/>
      <c r="B10" s="72"/>
      <c r="D10" s="72"/>
      <c r="E10" s="72"/>
    </row>
    <row r="11" spans="1:5" ht="15.75">
      <c r="A11" s="98" t="s">
        <v>65</v>
      </c>
      <c r="B11" s="108">
        <v>0</v>
      </c>
      <c r="D11" s="72"/>
      <c r="E11" s="72"/>
    </row>
    <row r="12" spans="1:5" ht="15">
      <c r="A12" s="72"/>
      <c r="B12" s="72"/>
      <c r="D12" s="72"/>
      <c r="E12" s="72"/>
    </row>
    <row r="13" spans="1:5" ht="15.75">
      <c r="A13" s="98" t="s">
        <v>66</v>
      </c>
      <c r="B13" s="109"/>
      <c r="D13" s="72"/>
      <c r="E13" s="72"/>
    </row>
    <row r="14" spans="1:5" ht="15">
      <c r="A14" s="77"/>
      <c r="B14" s="84"/>
      <c r="D14" s="72"/>
      <c r="E14" s="72"/>
    </row>
    <row r="15" spans="1:5" ht="16.5" thickBot="1">
      <c r="A15" s="98" t="s">
        <v>67</v>
      </c>
      <c r="B15" s="72"/>
      <c r="C15" s="74"/>
      <c r="D15" s="74"/>
      <c r="E15" s="72"/>
    </row>
    <row r="16" spans="1:4" ht="36" customHeight="1" thickBot="1">
      <c r="A16" s="131"/>
      <c r="B16" s="132"/>
      <c r="C16" s="132"/>
      <c r="D16" s="133"/>
    </row>
    <row r="17" ht="15">
      <c r="A17" s="73"/>
    </row>
    <row r="18" spans="1:2" ht="15">
      <c r="A18" s="77" t="s">
        <v>68</v>
      </c>
      <c r="B18" s="110"/>
    </row>
    <row r="19" spans="2:3" ht="14.25">
      <c r="B19" s="11" t="s">
        <v>81</v>
      </c>
      <c r="C19" s="71"/>
    </row>
    <row r="20" ht="9.75" customHeight="1"/>
    <row r="21" ht="15.75">
      <c r="B21" s="95" t="s">
        <v>51</v>
      </c>
    </row>
    <row r="22" ht="5.25" customHeight="1"/>
    <row r="23" spans="2:5" ht="18">
      <c r="B23" s="125" t="s">
        <v>52</v>
      </c>
      <c r="C23" s="125" t="s">
        <v>53</v>
      </c>
      <c r="D23" s="125" t="s">
        <v>54</v>
      </c>
      <c r="E23" s="78"/>
    </row>
    <row r="24" spans="2:5" ht="27.75" customHeight="1">
      <c r="B24" s="85" t="s">
        <v>3</v>
      </c>
      <c r="C24" s="85" t="s">
        <v>3</v>
      </c>
      <c r="D24" s="86"/>
      <c r="E24" s="78"/>
    </row>
    <row r="25" spans="2:5" ht="27.75" customHeight="1">
      <c r="B25" s="85" t="s">
        <v>4</v>
      </c>
      <c r="C25" s="85" t="s">
        <v>4</v>
      </c>
      <c r="D25" s="86">
        <f>+'Deferred Comp Wksht rvsd 0123'!E28</f>
        <v>0</v>
      </c>
      <c r="E25" s="78"/>
    </row>
    <row r="26" spans="1:5" ht="25.5">
      <c r="A26" s="100" t="s">
        <v>23</v>
      </c>
      <c r="B26" s="85" t="s">
        <v>6</v>
      </c>
      <c r="C26" s="85" t="s">
        <v>6</v>
      </c>
      <c r="D26" s="86">
        <f>+'Deferred Comp Wksht rvsd 0123'!E29</f>
        <v>0</v>
      </c>
      <c r="E26" s="78"/>
    </row>
    <row r="27" spans="2:5" ht="27.75" customHeight="1">
      <c r="B27" s="85" t="s">
        <v>5</v>
      </c>
      <c r="C27" s="85" t="s">
        <v>5</v>
      </c>
      <c r="D27" s="86">
        <f>+'Deferred Comp Wksht rvsd 0123'!E30</f>
        <v>0</v>
      </c>
      <c r="E27" s="78"/>
    </row>
    <row r="28" spans="1:5" ht="27.75" customHeight="1">
      <c r="A28" s="100" t="s">
        <v>69</v>
      </c>
      <c r="B28" s="85" t="s">
        <v>7</v>
      </c>
      <c r="C28" s="85" t="s">
        <v>7</v>
      </c>
      <c r="D28" s="86">
        <f>+'Deferred Comp Wksht rvsd 0123'!E31</f>
        <v>0</v>
      </c>
      <c r="E28" s="78"/>
    </row>
    <row r="29" spans="2:5" ht="27.75" customHeight="1">
      <c r="B29" s="85" t="s">
        <v>8</v>
      </c>
      <c r="C29" s="85" t="s">
        <v>8</v>
      </c>
      <c r="D29" s="86">
        <f>+'Deferred Comp Wksht rvsd 0123'!E32</f>
        <v>0</v>
      </c>
      <c r="E29" s="78"/>
    </row>
    <row r="30" spans="2:5" ht="27.75" customHeight="1">
      <c r="B30" s="85" t="s">
        <v>77</v>
      </c>
      <c r="C30" s="85" t="s">
        <v>77</v>
      </c>
      <c r="D30" s="86">
        <f>-'Deferred Comp Wksht rvsd 0123'!E41</f>
        <v>0</v>
      </c>
      <c r="E30" s="78"/>
    </row>
    <row r="31" spans="2:5" ht="27.75" customHeight="1">
      <c r="B31" s="85" t="s">
        <v>78</v>
      </c>
      <c r="C31" s="85" t="s">
        <v>78</v>
      </c>
      <c r="D31" s="86">
        <f>-'Deferred Comp Wksht rvsd 0123'!E42</f>
        <v>0</v>
      </c>
      <c r="E31" s="78"/>
    </row>
    <row r="32" spans="2:4" ht="14.25">
      <c r="B32" s="75"/>
      <c r="C32" s="75"/>
      <c r="D32" s="76"/>
    </row>
    <row r="34" spans="1:4" ht="15.75">
      <c r="A34" s="98" t="s">
        <v>55</v>
      </c>
      <c r="C34" s="67"/>
      <c r="D34" s="67"/>
    </row>
    <row r="35" ht="12.75" customHeight="1">
      <c r="A35" s="77"/>
    </row>
    <row r="36" spans="1:4" ht="15.75">
      <c r="A36" s="98" t="s">
        <v>56</v>
      </c>
      <c r="B36" s="67"/>
      <c r="C36" s="67"/>
      <c r="D36" s="67"/>
    </row>
    <row r="37" ht="12.75" customHeight="1">
      <c r="A37" s="77"/>
    </row>
    <row r="38" spans="1:4" ht="12.75" customHeight="1">
      <c r="A38" s="98" t="s">
        <v>57</v>
      </c>
      <c r="B38" s="111"/>
      <c r="C38" s="111"/>
      <c r="D38" s="69"/>
    </row>
    <row r="39" spans="1:4" ht="14.25">
      <c r="A39" s="68"/>
      <c r="B39" s="69"/>
      <c r="C39" s="69"/>
      <c r="D39" s="69"/>
    </row>
    <row r="40" ht="15" thickBot="1"/>
    <row r="41" spans="1:6" ht="14.25">
      <c r="A41" s="112" t="s">
        <v>58</v>
      </c>
      <c r="B41" s="113"/>
      <c r="C41" s="113"/>
      <c r="D41" s="113"/>
      <c r="E41" s="113"/>
      <c r="F41" s="114"/>
    </row>
    <row r="42" spans="1:6" ht="9.75" customHeight="1">
      <c r="A42" s="115"/>
      <c r="B42" s="116"/>
      <c r="C42" s="116"/>
      <c r="D42" s="116"/>
      <c r="E42" s="116"/>
      <c r="F42" s="117"/>
    </row>
    <row r="43" spans="1:6" ht="14.25">
      <c r="A43" s="118" t="s">
        <v>59</v>
      </c>
      <c r="B43" s="119"/>
      <c r="C43" s="116"/>
      <c r="D43" s="116"/>
      <c r="E43" s="116"/>
      <c r="F43" s="117"/>
    </row>
    <row r="44" spans="1:6" ht="18.75" customHeight="1">
      <c r="A44" s="118" t="s">
        <v>60</v>
      </c>
      <c r="B44" s="119"/>
      <c r="C44" s="119"/>
      <c r="D44" s="120" t="s">
        <v>62</v>
      </c>
      <c r="E44" s="119"/>
      <c r="F44" s="117"/>
    </row>
    <row r="45" spans="1:6" ht="24" customHeight="1">
      <c r="A45" s="118" t="s">
        <v>61</v>
      </c>
      <c r="B45" s="121"/>
      <c r="C45" s="121"/>
      <c r="D45" s="120" t="s">
        <v>62</v>
      </c>
      <c r="E45" s="121"/>
      <c r="F45" s="117"/>
    </row>
    <row r="46" spans="1:6" ht="15" thickBot="1">
      <c r="A46" s="122"/>
      <c r="B46" s="123"/>
      <c r="C46" s="123"/>
      <c r="D46" s="123"/>
      <c r="E46" s="123"/>
      <c r="F46" s="124"/>
    </row>
  </sheetData>
  <sheetProtection/>
  <mergeCells count="2">
    <mergeCell ref="A7:F7"/>
    <mergeCell ref="A16:D16"/>
  </mergeCells>
  <printOptions/>
  <pageMargins left="0.45" right="0.45" top="0.5" bottom="0.5" header="0.05" footer="0"/>
  <pageSetup horizontalDpi="600" verticalDpi="600" orientation="portrait" scale="84" r:id="rId1"/>
  <headerFooter>
    <oddHeader>&amp;LFRMS-18 DEFCOMP
Rvsd 02/18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Gateway 2000</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Gateway Authorized Customer</dc:creator>
  <cp:keywords/>
  <dc:description/>
  <cp:lastModifiedBy>Stroud, Diane</cp:lastModifiedBy>
  <cp:lastPrinted>2019-01-29T16:59:38Z</cp:lastPrinted>
  <dcterms:created xsi:type="dcterms:W3CDTF">1998-02-09T21:56:30Z</dcterms:created>
  <dcterms:modified xsi:type="dcterms:W3CDTF">2024-01-05T17:31:41Z</dcterms:modified>
  <cp:category/>
  <cp:version/>
  <cp:contentType/>
  <cp:contentStatus/>
</cp:coreProperties>
</file>