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kathleen.baxter\Desktop\CARES Act\"/>
    </mc:Choice>
  </mc:AlternateContent>
  <xr:revisionPtr revIDLastSave="0" documentId="8_{F8BA825B-9814-4453-8024-FC42E25D8F15}" xr6:coauthVersionLast="44" xr6:coauthVersionMax="44" xr10:uidLastSave="{00000000-0000-0000-0000-000000000000}"/>
  <bookViews>
    <workbookView xWindow="-108" yWindow="-108" windowWidth="23256" windowHeight="12576" xr2:uid="{1B7E2D3D-BFEA-47D6-AED2-F1B0009713D6}"/>
  </bookViews>
  <sheets>
    <sheet name="INSTRUCTIONS" sheetId="4" r:id="rId1"/>
    <sheet name="EXPENDITURE DETAIL" sheetId="1" r:id="rId2"/>
    <sheet name="BUDGET FORM" sheetId="2" r:id="rId3"/>
    <sheet name="COMPTROLLER USE ONLY" sheetId="3" state="hidden" r:id="rId4"/>
  </sheets>
  <externalReferences>
    <externalReference r:id="rId5"/>
  </externalReferences>
  <definedNames>
    <definedName name="_xlnm.Print_Area" localSheetId="2">'BUDGET FORM'!$A$1:$K$44</definedName>
    <definedName name="xtable">[1]detail!$C$1:$D$20</definedName>
    <definedName name="xTableAmts">[1]detail!$D$1:$D$20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 l="1"/>
  <c r="H13" i="2"/>
  <c r="I12" i="2" l="1"/>
  <c r="H25" i="2" l="1"/>
  <c r="H21" i="2" l="1"/>
  <c r="I21" i="2"/>
  <c r="I22" i="2"/>
  <c r="I23" i="2"/>
  <c r="I24" i="2"/>
  <c r="I25" i="2"/>
  <c r="I20" i="2"/>
  <c r="I19" i="2"/>
  <c r="I18" i="2"/>
  <c r="I17" i="2"/>
  <c r="I16" i="2"/>
  <c r="I14" i="2"/>
  <c r="I15" i="2"/>
  <c r="I13" i="2"/>
  <c r="H24" i="2"/>
  <c r="H23" i="2"/>
  <c r="H22" i="2"/>
  <c r="H20" i="2"/>
  <c r="H19" i="2"/>
  <c r="H18" i="2"/>
  <c r="H17" i="2"/>
  <c r="H16" i="2"/>
  <c r="H15" i="2"/>
  <c r="H14" i="2"/>
  <c r="J25" i="2" l="1"/>
  <c r="J24" i="2"/>
  <c r="J23" i="2"/>
  <c r="J22" i="2"/>
  <c r="J21" i="2"/>
  <c r="J20" i="2"/>
  <c r="J19" i="2"/>
  <c r="J18" i="2"/>
  <c r="J17" i="2"/>
  <c r="J16" i="2"/>
  <c r="J15" i="2"/>
  <c r="J14" i="2"/>
  <c r="I26" i="2"/>
  <c r="J13" i="2"/>
  <c r="J12" i="2"/>
  <c r="H26" i="2"/>
  <c r="J26" i="2" l="1"/>
</calcChain>
</file>

<file path=xl/sharedStrings.xml><?xml version="1.0" encoding="utf-8"?>
<sst xmlns="http://schemas.openxmlformats.org/spreadsheetml/2006/main" count="912" uniqueCount="864">
  <si>
    <t>Vendor Code</t>
  </si>
  <si>
    <t>Vendor Name</t>
  </si>
  <si>
    <t>Vendor Invoice Number</t>
  </si>
  <si>
    <t>OBJ Code</t>
  </si>
  <si>
    <t>Doc Code</t>
  </si>
  <si>
    <t>Doc ID</t>
  </si>
  <si>
    <t>Amount</t>
  </si>
  <si>
    <t>THE STATE OF ALABAMA</t>
  </si>
  <si>
    <t>CORONAVIRUS RELIEF FUND REIMBURSEMENT REQUEST FORM</t>
  </si>
  <si>
    <t>Request Date:</t>
  </si>
  <si>
    <t>Please email completed request form to:</t>
  </si>
  <si>
    <t>OBJ CLASS</t>
  </si>
  <si>
    <t>EXPENDITURE OBJECTS</t>
  </si>
  <si>
    <t>0100</t>
  </si>
  <si>
    <t>Personnel Costs</t>
  </si>
  <si>
    <t>0200</t>
  </si>
  <si>
    <t>Employee Benefit</t>
  </si>
  <si>
    <t>0300</t>
  </si>
  <si>
    <t>Travel, In-State, and Per Diem</t>
  </si>
  <si>
    <t>0400</t>
  </si>
  <si>
    <t>Travel, Out-Of-State</t>
  </si>
  <si>
    <t>0500</t>
  </si>
  <si>
    <t>Repairs And Maintenance</t>
  </si>
  <si>
    <t>0600</t>
  </si>
  <si>
    <t>0700</t>
  </si>
  <si>
    <t>Utilities And Communication</t>
  </si>
  <si>
    <t>0800</t>
  </si>
  <si>
    <t>Services</t>
  </si>
  <si>
    <t>0900</t>
  </si>
  <si>
    <t>Transportation Equipment Operations</t>
  </si>
  <si>
    <t>Grants And Benefits</t>
  </si>
  <si>
    <t>Capital Outlay</t>
  </si>
  <si>
    <t>Transportation Equipment Purchases</t>
  </si>
  <si>
    <t>Other Equipment and Durable Item Purchases</t>
  </si>
  <si>
    <t>TOTAL REIMBURSEMENT AMOUNT</t>
  </si>
  <si>
    <t>*Total Reimbursement Amount should match the total of the attached invoices.</t>
  </si>
  <si>
    <t>I certify that the above expenditures meet the following conditions:</t>
  </si>
  <si>
    <t>1)</t>
  </si>
  <si>
    <t>The expenditures have been or will be used to cover those costs that are necessary to prevent, prepare for, and respond to the coronavirus public health emergency with respect to the Coronavirus Disease 2019 (COVID-19);</t>
  </si>
  <si>
    <t>2)</t>
  </si>
  <si>
    <t xml:space="preserve">Were not accounted for in the budget most recently approved as of March 27, 2020, for the Entity; </t>
  </si>
  <si>
    <t>3)</t>
  </si>
  <si>
    <t xml:space="preserve">Were incurred during the period that begins on March 1, 2020 and ends on December 30, 2020; </t>
  </si>
  <si>
    <t>4)</t>
  </si>
  <si>
    <t>Will not be used to replace or supplant any other funding nor to fill or prevent revenue shortages; and</t>
  </si>
  <si>
    <t>5)</t>
  </si>
  <si>
    <t>Are requested in accordance with the Coronavirus Relief funds (CRF) Acknowledgement and Certification on file with the State Comptroller’s Office.</t>
  </si>
  <si>
    <t>Comptroller's Use Only</t>
  </si>
  <si>
    <t>0104</t>
  </si>
  <si>
    <t>0105</t>
  </si>
  <si>
    <t>0107</t>
  </si>
  <si>
    <t>0108</t>
  </si>
  <si>
    <t>0109</t>
  </si>
  <si>
    <t>0110</t>
  </si>
  <si>
    <t>0112</t>
  </si>
  <si>
    <t>0113</t>
  </si>
  <si>
    <t>0114</t>
  </si>
  <si>
    <t>0115</t>
  </si>
  <si>
    <t>0116</t>
  </si>
  <si>
    <t>0117</t>
  </si>
  <si>
    <t>0118</t>
  </si>
  <si>
    <t>0119</t>
  </si>
  <si>
    <t>0120</t>
  </si>
  <si>
    <t>0122</t>
  </si>
  <si>
    <t>0123</t>
  </si>
  <si>
    <t>0124</t>
  </si>
  <si>
    <t>0125</t>
  </si>
  <si>
    <t>0126</t>
  </si>
  <si>
    <t>0128</t>
  </si>
  <si>
    <t>0129</t>
  </si>
  <si>
    <t>0130</t>
  </si>
  <si>
    <t>0131</t>
  </si>
  <si>
    <t>0132</t>
  </si>
  <si>
    <t>0133</t>
  </si>
  <si>
    <t>0134</t>
  </si>
  <si>
    <t>0135</t>
  </si>
  <si>
    <t>0140</t>
  </si>
  <si>
    <t>0201</t>
  </si>
  <si>
    <t>0202</t>
  </si>
  <si>
    <t>0203</t>
  </si>
  <si>
    <t>0204</t>
  </si>
  <si>
    <t>0205</t>
  </si>
  <si>
    <t>0150</t>
  </si>
  <si>
    <t>0151</t>
  </si>
  <si>
    <t>Salaries, Regular</t>
  </si>
  <si>
    <t>Salaries, Part-Time</t>
  </si>
  <si>
    <t>Overtime</t>
  </si>
  <si>
    <t>Subsistence Allowances</t>
  </si>
  <si>
    <t>Termination Cost, Annual Leave</t>
  </si>
  <si>
    <t>Salaries, Elected Officials</t>
  </si>
  <si>
    <t>Sick Leave</t>
  </si>
  <si>
    <t>Salaries, Contract Employees</t>
  </si>
  <si>
    <t>Board Members Compensation</t>
  </si>
  <si>
    <t>Employee Suggestion Awards</t>
  </si>
  <si>
    <t>Longevity Allowances</t>
  </si>
  <si>
    <t>Termination Costs, Sick Leave</t>
  </si>
  <si>
    <t>Compensatory Leave</t>
  </si>
  <si>
    <t>Military Leave</t>
  </si>
  <si>
    <t>Military Differential</t>
  </si>
  <si>
    <t>Annual Leave</t>
  </si>
  <si>
    <t>Administrative Leave</t>
  </si>
  <si>
    <t>Holiday Leave</t>
  </si>
  <si>
    <t>Jury Duty</t>
  </si>
  <si>
    <t>Employee Expense Allowance</t>
  </si>
  <si>
    <t>Supernumerary Payments</t>
  </si>
  <si>
    <t>Employee Bonus</t>
  </si>
  <si>
    <t>Annual Leave - Law Enforcement Excess</t>
  </si>
  <si>
    <t>Prior Year Death Termination</t>
  </si>
  <si>
    <t>Compensatory Leave Liquidation - Active Employee</t>
  </si>
  <si>
    <t>Holiday Leave Liquidation - Active Employee</t>
  </si>
  <si>
    <t>Personal Leave Day Liquidation - Active Employee</t>
  </si>
  <si>
    <t>Housing Allowances</t>
  </si>
  <si>
    <t>Accrued Compensated Absence Expense</t>
  </si>
  <si>
    <t>Retirement Incentive-Bonus</t>
  </si>
  <si>
    <t>Retirement Incentive-Sick Leave</t>
  </si>
  <si>
    <t>Prior Period Adjusts-Salaries</t>
  </si>
  <si>
    <t>Indirect Cost</t>
  </si>
  <si>
    <t>Compensation, Deceased (Comptroller Use)</t>
  </si>
  <si>
    <t>Salaries, Other</t>
  </si>
  <si>
    <t>FICA</t>
  </si>
  <si>
    <t>Retirement</t>
  </si>
  <si>
    <t>Group Health Insurance</t>
  </si>
  <si>
    <t>Workman's Compensation Insurance</t>
  </si>
  <si>
    <t>County Health/Life Insurance</t>
  </si>
  <si>
    <t>Unemployment Compensation</t>
  </si>
  <si>
    <t>County Retirement</t>
  </si>
  <si>
    <t>Judicial Retirement</t>
  </si>
  <si>
    <t>Highway Labor Additive</t>
  </si>
  <si>
    <t>Prior Period Adjustments-Benefits</t>
  </si>
  <si>
    <t>Mileage</t>
  </si>
  <si>
    <t>Subsistence &amp; Lodging-Overnight</t>
  </si>
  <si>
    <t>Promotional</t>
  </si>
  <si>
    <t>Other Travel Expenses</t>
  </si>
  <si>
    <t>Employee Subsistence -Not Overnight</t>
  </si>
  <si>
    <t>Nonemployee Subsistence - Not Overnight</t>
  </si>
  <si>
    <t>Professional Service Contract Travel</t>
  </si>
  <si>
    <t>Advance Travel</t>
  </si>
  <si>
    <t>Travel, Legislative Mileage</t>
  </si>
  <si>
    <t>Lodging - Actual Expenses</t>
  </si>
  <si>
    <t>Meals - Actual Expenses (CONUS Rates)</t>
  </si>
  <si>
    <t>Rental Car Expenses</t>
  </si>
  <si>
    <t>Other Transportation Expense (taxi, rideshare company, etc.)</t>
  </si>
  <si>
    <t>Prior Period Adjustment- Travel In</t>
  </si>
  <si>
    <t xml:space="preserve"> Indirect Cost</t>
  </si>
  <si>
    <t>STAARS Contracts Conversion</t>
  </si>
  <si>
    <t>Airline, Baggage, Airport Parking Expenses</t>
  </si>
  <si>
    <t>Prior Period Adjustment- Travel Out</t>
  </si>
  <si>
    <t>Land</t>
  </si>
  <si>
    <t>Buildings/Permanent Equipment/Grounds</t>
  </si>
  <si>
    <t>Roadways And Bridges</t>
  </si>
  <si>
    <t>Airfields</t>
  </si>
  <si>
    <t>Furniture And Office Equipment</t>
  </si>
  <si>
    <t>Printing/Reproduction/Photo Equipment</t>
  </si>
  <si>
    <t>Communication Equipment</t>
  </si>
  <si>
    <t>Data Processing Equipment</t>
  </si>
  <si>
    <t>Scientific/Technical Equipment</t>
  </si>
  <si>
    <t>Household Appliances</t>
  </si>
  <si>
    <t>Safety/Security Equipment</t>
  </si>
  <si>
    <t>Industrial &amp; Shop Equipment</t>
  </si>
  <si>
    <t>Farm Equipment</t>
  </si>
  <si>
    <t>Energy Efficiency Upgrades</t>
  </si>
  <si>
    <t>Leased Property</t>
  </si>
  <si>
    <t>Prior Period Adjustments- Repairs</t>
  </si>
  <si>
    <t>Other Equipment</t>
  </si>
  <si>
    <t>Other (Non-Equipment)</t>
  </si>
  <si>
    <t>Buildings, Office Space</t>
  </si>
  <si>
    <t>Automotive</t>
  </si>
  <si>
    <t>Office Furniture And Equipment</t>
  </si>
  <si>
    <t>Printing/Reproduction/Photographic Equipment</t>
  </si>
  <si>
    <t>Aircraft Hangars</t>
  </si>
  <si>
    <t>Meeting Rooms/Exhibit Space</t>
  </si>
  <si>
    <t>Aircraft</t>
  </si>
  <si>
    <t>Buildings, Storage Space</t>
  </si>
  <si>
    <t>Uniforms and Linens</t>
  </si>
  <si>
    <t>Medical Equipment</t>
  </si>
  <si>
    <t>Programming</t>
  </si>
  <si>
    <t>Boat Slips and Storage</t>
  </si>
  <si>
    <t>Heavy Equipment</t>
  </si>
  <si>
    <t>Tools</t>
  </si>
  <si>
    <t>Parking</t>
  </si>
  <si>
    <t>Buildings-Capital Lease Principal Payments</t>
  </si>
  <si>
    <t>Office Furniture &amp; Equipment - Capital Lease Principal Payment</t>
  </si>
  <si>
    <t>Automobiles-Capital Lease Principal Payments</t>
  </si>
  <si>
    <t>Boats/Marine Capital Lease Principal Payments</t>
  </si>
  <si>
    <t>Heavy Equipment Capital Lease Principal Payments</t>
  </si>
  <si>
    <t>Aircraft Capital Lease Principal Payments</t>
  </si>
  <si>
    <t>Data Processing Capital Lease Principal Payments</t>
  </si>
  <si>
    <t>Printing/Reproduction/Photographic Equip Capital Lease Princ Payments</t>
  </si>
  <si>
    <t>Communication Equipment Capital Lease Principal Payments</t>
  </si>
  <si>
    <t>Scientific/Technical Capital Lease Principal Payments</t>
  </si>
  <si>
    <t>Prior Period Adjusts- Rents</t>
  </si>
  <si>
    <t>Other Transport Equipment Capital Lease Principal Payment</t>
  </si>
  <si>
    <t>Other Equipment Capital Lease Principal Payment</t>
  </si>
  <si>
    <t>Other Fixed Assets Capital Lease Principal Payment</t>
  </si>
  <si>
    <t>Interest Payments On Capital Lease</t>
  </si>
  <si>
    <t>Rentals &amp; Operating Leases Not Otherwise Classified</t>
  </si>
  <si>
    <t>Electricity</t>
  </si>
  <si>
    <t>Water, Sewage, Garbage &amp; Waste</t>
  </si>
  <si>
    <t>Gas</t>
  </si>
  <si>
    <t>Fuel Oil</t>
  </si>
  <si>
    <t>Solid Fuel</t>
  </si>
  <si>
    <t>Postage</t>
  </si>
  <si>
    <t>Mobile Communications (Cellular Devices and Pagers)</t>
  </si>
  <si>
    <t>Audio/Video Utilities</t>
  </si>
  <si>
    <t>Internet Service/Access</t>
  </si>
  <si>
    <t>Telecommunication</t>
  </si>
  <si>
    <t>Prior Period Adjusts-Utilities</t>
  </si>
  <si>
    <t>Other</t>
  </si>
  <si>
    <t>Legal-Professional</t>
  </si>
  <si>
    <t>Accounting And Auditing-Professional</t>
  </si>
  <si>
    <t>Actuarial-Professional</t>
  </si>
  <si>
    <t>Advertising-Professional</t>
  </si>
  <si>
    <t>Appraisal-Professional</t>
  </si>
  <si>
    <t>Architectural-Professional</t>
  </si>
  <si>
    <t>Data Processing Personnel Services-Professional</t>
  </si>
  <si>
    <t>Education/Training Consultants-Professional</t>
  </si>
  <si>
    <t>Investment Advisor Services-Professional</t>
  </si>
  <si>
    <t>Photographic Services-Professional</t>
  </si>
  <si>
    <t>Medical Services-Professional</t>
  </si>
  <si>
    <t>Scientific And Technical-Professional</t>
  </si>
  <si>
    <t>Graphic Arts Services-Professional</t>
  </si>
  <si>
    <t>Media Monitoring Services</t>
  </si>
  <si>
    <t>Housekeeping/Custodial/Building and Grounds</t>
  </si>
  <si>
    <t>Engineering-Professional</t>
  </si>
  <si>
    <t>Court Services</t>
  </si>
  <si>
    <t>Personnel Department Services</t>
  </si>
  <si>
    <t>Collection Services</t>
  </si>
  <si>
    <t>Security &amp; Monitoring Services</t>
  </si>
  <si>
    <t>Sanitation Services</t>
  </si>
  <si>
    <t>Information &amp; Research Service-Professional</t>
  </si>
  <si>
    <t>Mailing Services</t>
  </si>
  <si>
    <t>Pest Control Services</t>
  </si>
  <si>
    <t>Laundry Services</t>
  </si>
  <si>
    <t>Burial Services</t>
  </si>
  <si>
    <t>Hearing Officers-Professional</t>
  </si>
  <si>
    <t>Food Services-Professional</t>
  </si>
  <si>
    <t>Veterinarian Services-Professional</t>
  </si>
  <si>
    <t>Prisoners Held By Federal Government Or Outside Parties-Professional</t>
  </si>
  <si>
    <t>Rehab Occupancy Cost</t>
  </si>
  <si>
    <t>Social Services</t>
  </si>
  <si>
    <t>Moving Services</t>
  </si>
  <si>
    <t>Answering Services</t>
  </si>
  <si>
    <t>Temporary Personnel Services</t>
  </si>
  <si>
    <t>Program Consultants-Professional</t>
  </si>
  <si>
    <t>Relocation Advisory Services</t>
  </si>
  <si>
    <t>Imaging Services</t>
  </si>
  <si>
    <t>Legal Fees For Services Not Provided To The State-Professional</t>
  </si>
  <si>
    <t>FRMS Services</t>
  </si>
  <si>
    <t>Interfund Contract Programs</t>
  </si>
  <si>
    <t>Environmental Cleanup and Restoration-Professional</t>
  </si>
  <si>
    <t>Court Reporter Services - Professional</t>
  </si>
  <si>
    <t>Food Services</t>
  </si>
  <si>
    <t>Finance and IT Planning/Oversight</t>
  </si>
  <si>
    <t>Writing-professional</t>
  </si>
  <si>
    <t>Managerial Services - Professional</t>
  </si>
  <si>
    <t>Animal - Professional</t>
  </si>
  <si>
    <t>Medical Consulting - Professional</t>
  </si>
  <si>
    <t>Comptroller Services</t>
  </si>
  <si>
    <t>ALDOT ROW Professional Services</t>
  </si>
  <si>
    <r>
      <t xml:space="preserve">Bulding Commission Fees </t>
    </r>
    <r>
      <rPr>
        <b/>
        <sz val="8"/>
        <color rgb="FFFF0000"/>
        <rFont val="Arial"/>
        <family val="2"/>
      </rPr>
      <t>(Inter-departmental Service Fees)</t>
    </r>
  </si>
  <si>
    <t>Board Members</t>
  </si>
  <si>
    <t>Prior Period Adjusts - Services</t>
  </si>
  <si>
    <t>Jury Fees</t>
  </si>
  <si>
    <t>Road And Bridge Construction</t>
  </si>
  <si>
    <t>Office Operation</t>
  </si>
  <si>
    <t>Scientific And Technical</t>
  </si>
  <si>
    <t>Medical</t>
  </si>
  <si>
    <t>State &amp; Federal Taxes/Licenses</t>
  </si>
  <si>
    <t>Printing And Binding</t>
  </si>
  <si>
    <t>Agriculture/Livestock</t>
  </si>
  <si>
    <t>Freight/Shipping</t>
  </si>
  <si>
    <t>Purchase For Resale</t>
  </si>
  <si>
    <t>Association Dues</t>
  </si>
  <si>
    <t>Books, Subscriptions &amp; Periodicals</t>
  </si>
  <si>
    <t>Food And Provisions</t>
  </si>
  <si>
    <t>Instruction And Testing Materials</t>
  </si>
  <si>
    <t>Training/Registration-Individual/Governmental Entity</t>
  </si>
  <si>
    <t>Housekeeping, Custodial, And Maintenance Supplies</t>
  </si>
  <si>
    <t>Supplies For Institutionalized Persons</t>
  </si>
  <si>
    <t>Data Processing</t>
  </si>
  <si>
    <t>Relocation Costs - Offices</t>
  </si>
  <si>
    <t>Wearing Apparel</t>
  </si>
  <si>
    <t>Relocation Costs - Employees</t>
  </si>
  <si>
    <t>Insurance And Bonding</t>
  </si>
  <si>
    <t>Inmate Labor</t>
  </si>
  <si>
    <t>Supplies For Rental Property</t>
  </si>
  <si>
    <t>National Guard Active Duty</t>
  </si>
  <si>
    <t>Recreational</t>
  </si>
  <si>
    <t>Safety and Security</t>
  </si>
  <si>
    <t>Sheriff's Allowance</t>
  </si>
  <si>
    <t>Natural Resources</t>
  </si>
  <si>
    <t>Promotional Items</t>
  </si>
  <si>
    <t>Building Supplies Self Construction</t>
  </si>
  <si>
    <t>Accreditation and Certification Fees</t>
  </si>
  <si>
    <t>Veterinary Medical Supplies</t>
  </si>
  <si>
    <t>Signs</t>
  </si>
  <si>
    <t>Food &amp; Beverage Serving Items or Articles</t>
  </si>
  <si>
    <t>Linen And Bedding</t>
  </si>
  <si>
    <t>Photographic Items, Supplies and Development Services</t>
  </si>
  <si>
    <t>Non-capitalized Software</t>
  </si>
  <si>
    <t>Ammunition</t>
  </si>
  <si>
    <t>Penalties And Interest</t>
  </si>
  <si>
    <t>Bank Charges &amp; Fees</t>
  </si>
  <si>
    <t>System Components</t>
  </si>
  <si>
    <t>Telecommunication, Audio and Video</t>
  </si>
  <si>
    <t>Services Purchased For Resale</t>
  </si>
  <si>
    <t>Minor Equipment and Durable Item Supplies</t>
  </si>
  <si>
    <t>Prior Period Adjustments-Operating Expense</t>
  </si>
  <si>
    <t>Sheriff's Removal Fees</t>
  </si>
  <si>
    <t>Election Expenses</t>
  </si>
  <si>
    <t>Inventory Adjustments</t>
  </si>
  <si>
    <t>Bad Debt Expense (CAFR Only)</t>
  </si>
  <si>
    <t>Sequestered Jury Expense</t>
  </si>
  <si>
    <t>Cost of Evidence</t>
  </si>
  <si>
    <t>Freight To ABC Warehouse</t>
  </si>
  <si>
    <t>Freight To ABC Stores</t>
  </si>
  <si>
    <t>Administrative Cost</t>
  </si>
  <si>
    <t>National Guard Quarterly Allowance</t>
  </si>
  <si>
    <t>Petroleum/Synthetic Products</t>
  </si>
  <si>
    <t>Batteries</t>
  </si>
  <si>
    <t>Tires</t>
  </si>
  <si>
    <t>Auto Tags And Titles</t>
  </si>
  <si>
    <t>Agriculture/Grounds Repairs &amp; Maintenance</t>
  </si>
  <si>
    <t>Boats Repairs And Maintenance</t>
  </si>
  <si>
    <t>Heavy Equipment Repairs &amp; Maintenance</t>
  </si>
  <si>
    <t>Aircraft Repairs &amp; Maintenance</t>
  </si>
  <si>
    <t>Utility/Maintenance Equipment Repairs &amp; Maintenance</t>
  </si>
  <si>
    <t>Recreational Vehicle Repairs &amp; Maintenance</t>
  </si>
  <si>
    <t>Prior Period Adjustments- Equipment Op</t>
  </si>
  <si>
    <t>State Grants Or Awards</t>
  </si>
  <si>
    <t>Medical Benefits</t>
  </si>
  <si>
    <t>Personal Benefits</t>
  </si>
  <si>
    <t>Retirement And Pension Benefits</t>
  </si>
  <si>
    <t>City/County School Systems</t>
  </si>
  <si>
    <t>Colleges/Universities</t>
  </si>
  <si>
    <t>Trade Schools/Junior Colleges</t>
  </si>
  <si>
    <t>Interfund Programs</t>
  </si>
  <si>
    <t>Revenue Sharing</t>
  </si>
  <si>
    <t>Appropriations</t>
  </si>
  <si>
    <t>Personal Benefits/3rd Party Provider</t>
  </si>
  <si>
    <t>Inmate Discharge Money</t>
  </si>
  <si>
    <t>Return Of Retirement Contributions</t>
  </si>
  <si>
    <t>Student Financial Aid</t>
  </si>
  <si>
    <t>Loan Default Guarantees</t>
  </si>
  <si>
    <t>Employee Awards</t>
  </si>
  <si>
    <t>Indirect Awards</t>
  </si>
  <si>
    <t>APSCA Grants</t>
  </si>
  <si>
    <t>Legal Claims &amp; Awards, Damages</t>
  </si>
  <si>
    <t>Legal Claims &amp; Awards, Non-Damages</t>
  </si>
  <si>
    <t>Federal Grants Or Awards</t>
  </si>
  <si>
    <t>Local Grants Or Awards</t>
  </si>
  <si>
    <t>Private Grants Or Awards</t>
  </si>
  <si>
    <t>Rewards</t>
  </si>
  <si>
    <t>Insurance Claims &amp; Unemployment Benefits</t>
  </si>
  <si>
    <t>Salary Reimbursement, Board Of Registrars</t>
  </si>
  <si>
    <t>Benefit Payments - Private Purpose Trust Funds</t>
  </si>
  <si>
    <t>Survivor Benefits (Non RSA)</t>
  </si>
  <si>
    <t>Legal Claims, Damages, Non-Operating</t>
  </si>
  <si>
    <t>Legal Claims, Non-Damages, Non-Operating</t>
  </si>
  <si>
    <t>Grants Paid By Federal Government</t>
  </si>
  <si>
    <t>Federal Grants From Refunded Amounts</t>
  </si>
  <si>
    <t>Death Benefits - SEICTF</t>
  </si>
  <si>
    <t>Legal Claims and Awards, Damages &amp; Attorney Fees</t>
  </si>
  <si>
    <t>Legal Claims and Awards, Non-Damages &amp; Attorney Fees</t>
  </si>
  <si>
    <t>Legal Claims and Awards, Damages &amp; Attorney Fees, Non-op</t>
  </si>
  <si>
    <t>Legal Claims and Awards,Non-Damages &amp; Atty Fees, Nonop</t>
  </si>
  <si>
    <t>TRS Sick Leave Death Benefits</t>
  </si>
  <si>
    <t>Deferred Compensation / IRA Distributions</t>
  </si>
  <si>
    <t>Rehabilitation Services</t>
  </si>
  <si>
    <t>Adoption Incentives</t>
  </si>
  <si>
    <t>Military Recruitment Bonuses</t>
  </si>
  <si>
    <t>Environmental Restoration Grant</t>
  </si>
  <si>
    <t>Prior Period Adjustments-Grants</t>
  </si>
  <si>
    <t>Building Purchases</t>
  </si>
  <si>
    <t>Roads, Highways And Bridges (non-ALDOT)</t>
  </si>
  <si>
    <t>Construction in Progress</t>
  </si>
  <si>
    <t>Right-of-Way Land (ALDOT use only)</t>
  </si>
  <si>
    <t>Roadways, Bridges, and Tunnels (ALDOT use only)</t>
  </si>
  <si>
    <t>Improvements Other Than Buildings</t>
  </si>
  <si>
    <t>Historical Site Acquisition and Preservation</t>
  </si>
  <si>
    <t>Infrastructure Construction in Progress (DOT only)</t>
  </si>
  <si>
    <t>Guaranteed Energy Cost Savings Projects</t>
  </si>
  <si>
    <t>Semi-permanent Structures</t>
  </si>
  <si>
    <t>Easements and Land Use Rights</t>
  </si>
  <si>
    <t>Patents, trademarks, and Copyrights</t>
  </si>
  <si>
    <t>Intangible Assets, Indefinite Life</t>
  </si>
  <si>
    <t>Intangible Assets in Progress</t>
  </si>
  <si>
    <t>Capitalized Software</t>
  </si>
  <si>
    <t>Leasehold Improvements</t>
  </si>
  <si>
    <t>Buildings Acquired By Capital Lease</t>
  </si>
  <si>
    <t>Prior Period Adjustments - Capital Outlay</t>
  </si>
  <si>
    <t>Other Fix Asset Acquired By Capital Lease</t>
  </si>
  <si>
    <t>Automobile</t>
  </si>
  <si>
    <t>Agriculture/Grounds Maintenance</t>
  </si>
  <si>
    <t>Boats</t>
  </si>
  <si>
    <t>Utility/Maintenance Equipment</t>
  </si>
  <si>
    <t>Recreational Vehicles</t>
  </si>
  <si>
    <t>Transportation Equipment Accessories</t>
  </si>
  <si>
    <t>Autos Acquired By Capital Lease</t>
  </si>
  <si>
    <t>Boats/Marine Equipment Acquired By Capital Lease</t>
  </si>
  <si>
    <t>Heavy Equipment Acquired By Capital Lease</t>
  </si>
  <si>
    <t>Aircraft Acquired By Capital Lease</t>
  </si>
  <si>
    <t>Prior Period Adjusts-Transp EQ</t>
  </si>
  <si>
    <t>Other Transportation Equipment Acquired By Capital Lease</t>
  </si>
  <si>
    <t>Transportation Equipment Betterments</t>
  </si>
  <si>
    <t xml:space="preserve"> Other</t>
  </si>
  <si>
    <t>Furniture &amp; Office Equipment</t>
  </si>
  <si>
    <t>Reproduction And Printing</t>
  </si>
  <si>
    <t>Agriculture, Grounds and Roadside Maintenance, Non-Automotive</t>
  </si>
  <si>
    <t>Scientific/Technical</t>
  </si>
  <si>
    <t>Heating And Cooling</t>
  </si>
  <si>
    <t>Library Materials</t>
  </si>
  <si>
    <t>Custodial/Maintenance</t>
  </si>
  <si>
    <t>Food Service</t>
  </si>
  <si>
    <t>Gasoline Equipment</t>
  </si>
  <si>
    <t>Firearms/Ordnance</t>
  </si>
  <si>
    <t>Mailing Equipment</t>
  </si>
  <si>
    <t>Business Machines</t>
  </si>
  <si>
    <t>Water System Equipment</t>
  </si>
  <si>
    <t>Photographic Equipment</t>
  </si>
  <si>
    <t>Telecommunications Equipment</t>
  </si>
  <si>
    <t>Equipment For Institutionalized</t>
  </si>
  <si>
    <t>Laundry Equipment</t>
  </si>
  <si>
    <t>Animals</t>
  </si>
  <si>
    <t>Works of Art and Historical Treasures</t>
  </si>
  <si>
    <t>Portable and Temporary Structures</t>
  </si>
  <si>
    <t>Equipment for Rental Property</t>
  </si>
  <si>
    <t>Minor Equipment and Durable Items</t>
  </si>
  <si>
    <t>Office Furniture &amp; Equipment Acquired By Capital Lease</t>
  </si>
  <si>
    <t>Data Process Equipment Acquired By Capital Lease</t>
  </si>
  <si>
    <t>Printing/Reproduction Equipment Acquired By Capital Lease</t>
  </si>
  <si>
    <t>Communication Equipment Acquired By Capital Lease</t>
  </si>
  <si>
    <t>Scientific/Technical Equipment Acquired By Capital Lease</t>
  </si>
  <si>
    <t>Other Equipment Acquired By Capital Lease</t>
  </si>
  <si>
    <t>Equipment Betterments</t>
  </si>
  <si>
    <t>NO</t>
  </si>
  <si>
    <t>REMOTE WORK</t>
  </si>
  <si>
    <t>Supplies, Materials, and Operating Expenses</t>
  </si>
  <si>
    <t>TOTAL</t>
  </si>
  <si>
    <t>Remote Work</t>
  </si>
  <si>
    <t>0175</t>
  </si>
  <si>
    <t>0719</t>
  </si>
  <si>
    <t>0197</t>
  </si>
  <si>
    <t>0198</t>
  </si>
  <si>
    <t>0206</t>
  </si>
  <si>
    <t>0207</t>
  </si>
  <si>
    <t>0208</t>
  </si>
  <si>
    <t>0209</t>
  </si>
  <si>
    <t>0240</t>
  </si>
  <si>
    <t>0275</t>
  </si>
  <si>
    <t>0279</t>
  </si>
  <si>
    <t>0301</t>
  </si>
  <si>
    <t>0303</t>
  </si>
  <si>
    <t>0304</t>
  </si>
  <si>
    <t>0307</t>
  </si>
  <si>
    <t>0309</t>
  </si>
  <si>
    <t>0310</t>
  </si>
  <si>
    <t>0312</t>
  </si>
  <si>
    <t>0313</t>
  </si>
  <si>
    <t>0320</t>
  </si>
  <si>
    <t>0321</t>
  </si>
  <si>
    <t>0322</t>
  </si>
  <si>
    <t>0323</t>
  </si>
  <si>
    <t>0329</t>
  </si>
  <si>
    <t>0375</t>
  </si>
  <si>
    <t>0379</t>
  </si>
  <si>
    <t>0390</t>
  </si>
  <si>
    <t>0401</t>
  </si>
  <si>
    <t>0404</t>
  </si>
  <si>
    <t>0407</t>
  </si>
  <si>
    <t>0412</t>
  </si>
  <si>
    <t>0413</t>
  </si>
  <si>
    <t>0421</t>
  </si>
  <si>
    <t>0422</t>
  </si>
  <si>
    <t>0423</t>
  </si>
  <si>
    <t>0424</t>
  </si>
  <si>
    <t>0429</t>
  </si>
  <si>
    <t>0475</t>
  </si>
  <si>
    <t>0479</t>
  </si>
  <si>
    <t>0490</t>
  </si>
  <si>
    <t>0501</t>
  </si>
  <si>
    <t>0502</t>
  </si>
  <si>
    <t>0503</t>
  </si>
  <si>
    <t>0504</t>
  </si>
  <si>
    <t>0505</t>
  </si>
  <si>
    <t>0507</t>
  </si>
  <si>
    <t>0509</t>
  </si>
  <si>
    <t>0510</t>
  </si>
  <si>
    <t>0512</t>
  </si>
  <si>
    <t>0514</t>
  </si>
  <si>
    <t>0515</t>
  </si>
  <si>
    <t>0516</t>
  </si>
  <si>
    <t>0517</t>
  </si>
  <si>
    <t>0518</t>
  </si>
  <si>
    <t>0526</t>
  </si>
  <si>
    <t>0575</t>
  </si>
  <si>
    <t>0579</t>
  </si>
  <si>
    <t>0588</t>
  </si>
  <si>
    <t>0599</t>
  </si>
  <si>
    <t>0601</t>
  </si>
  <si>
    <t>0602</t>
  </si>
  <si>
    <t>0603</t>
  </si>
  <si>
    <t>0604</t>
  </si>
  <si>
    <t>0605</t>
  </si>
  <si>
    <t>0606</t>
  </si>
  <si>
    <t>0607</t>
  </si>
  <si>
    <t>0608</t>
  </si>
  <si>
    <t>0609</t>
  </si>
  <si>
    <t>0610</t>
  </si>
  <si>
    <t>0612</t>
  </si>
  <si>
    <t>0613</t>
  </si>
  <si>
    <t>0614</t>
  </si>
  <si>
    <t>0615</t>
  </si>
  <si>
    <t>0616</t>
  </si>
  <si>
    <t>0617</t>
  </si>
  <si>
    <t>0618</t>
  </si>
  <si>
    <t>0619</t>
  </si>
  <si>
    <t>0620</t>
  </si>
  <si>
    <t>0663</t>
  </si>
  <si>
    <t>0664</t>
  </si>
  <si>
    <t>0665</t>
  </si>
  <si>
    <t>0666</t>
  </si>
  <si>
    <t>0667</t>
  </si>
  <si>
    <t>0668</t>
  </si>
  <si>
    <t>0669</t>
  </si>
  <si>
    <t>0670</t>
  </si>
  <si>
    <t>0671</t>
  </si>
  <si>
    <t>0672</t>
  </si>
  <si>
    <t>0675</t>
  </si>
  <si>
    <t>0679</t>
  </si>
  <si>
    <t>0687</t>
  </si>
  <si>
    <t>0688</t>
  </si>
  <si>
    <t>0689</t>
  </si>
  <si>
    <t>0690</t>
  </si>
  <si>
    <t>0699</t>
  </si>
  <si>
    <t>0701</t>
  </si>
  <si>
    <t>0702</t>
  </si>
  <si>
    <t>0703</t>
  </si>
  <si>
    <t>0704</t>
  </si>
  <si>
    <t>0705</t>
  </si>
  <si>
    <t>0707</t>
  </si>
  <si>
    <t>0711</t>
  </si>
  <si>
    <t>0712</t>
  </si>
  <si>
    <t>0713</t>
  </si>
  <si>
    <t>0714</t>
  </si>
  <si>
    <t>0775</t>
  </si>
  <si>
    <t>0779</t>
  </si>
  <si>
    <t>0790</t>
  </si>
  <si>
    <t>0799</t>
  </si>
  <si>
    <t>0801</t>
  </si>
  <si>
    <t>0802</t>
  </si>
  <si>
    <t>0803</t>
  </si>
  <si>
    <t>0804</t>
  </si>
  <si>
    <t>0805</t>
  </si>
  <si>
    <t>0806</t>
  </si>
  <si>
    <t>0807</t>
  </si>
  <si>
    <t>0809</t>
  </si>
  <si>
    <t>0810</t>
  </si>
  <si>
    <t>0811</t>
  </si>
  <si>
    <t>0812</t>
  </si>
  <si>
    <t>0813</t>
  </si>
  <si>
    <t>0815</t>
  </si>
  <si>
    <t>0816</t>
  </si>
  <si>
    <t>0817</t>
  </si>
  <si>
    <t>0818</t>
  </si>
  <si>
    <t>0819</t>
  </si>
  <si>
    <t>0821</t>
  </si>
  <si>
    <t>0822</t>
  </si>
  <si>
    <t>0823</t>
  </si>
  <si>
    <t>0824</t>
  </si>
  <si>
    <t>0825</t>
  </si>
  <si>
    <t>0826</t>
  </si>
  <si>
    <t>0827</t>
  </si>
  <si>
    <t>0828</t>
  </si>
  <si>
    <t>0829</t>
  </si>
  <si>
    <t>0830</t>
  </si>
  <si>
    <t>0831</t>
  </si>
  <si>
    <t>0832</t>
  </si>
  <si>
    <t>0833</t>
  </si>
  <si>
    <t>0835</t>
  </si>
  <si>
    <t>0836</t>
  </si>
  <si>
    <t>0837</t>
  </si>
  <si>
    <t>0838</t>
  </si>
  <si>
    <t>0839</t>
  </si>
  <si>
    <t>0840</t>
  </si>
  <si>
    <t>0841</t>
  </si>
  <si>
    <t>0842</t>
  </si>
  <si>
    <t>0843</t>
  </si>
  <si>
    <t>0844</t>
  </si>
  <si>
    <t>0845</t>
  </si>
  <si>
    <t>0846</t>
  </si>
  <si>
    <t>0847</t>
  </si>
  <si>
    <t>0848</t>
  </si>
  <si>
    <t>0849</t>
  </si>
  <si>
    <t>0850</t>
  </si>
  <si>
    <t>0851</t>
  </si>
  <si>
    <t>0852</t>
  </si>
  <si>
    <t>0853</t>
  </si>
  <si>
    <t>0855</t>
  </si>
  <si>
    <t>0856</t>
  </si>
  <si>
    <t>0857</t>
  </si>
  <si>
    <t>0858</t>
  </si>
  <si>
    <t>0875</t>
  </si>
  <si>
    <t>0879</t>
  </si>
  <si>
    <t>0890</t>
  </si>
  <si>
    <t>0894</t>
  </si>
  <si>
    <t>0899</t>
  </si>
  <si>
    <t>0901</t>
  </si>
  <si>
    <t>0902</t>
  </si>
  <si>
    <t>0903</t>
  </si>
  <si>
    <t>0904</t>
  </si>
  <si>
    <t>0905</t>
  </si>
  <si>
    <t>0906</t>
  </si>
  <si>
    <t>0909</t>
  </si>
  <si>
    <t>0910</t>
  </si>
  <si>
    <t>0911</t>
  </si>
  <si>
    <t>0912</t>
  </si>
  <si>
    <t>0913</t>
  </si>
  <si>
    <t>0914</t>
  </si>
  <si>
    <t>0915</t>
  </si>
  <si>
    <t>0916</t>
  </si>
  <si>
    <t>0917</t>
  </si>
  <si>
    <t>0918</t>
  </si>
  <si>
    <t>0919</t>
  </si>
  <si>
    <t>0920</t>
  </si>
  <si>
    <t>0922</t>
  </si>
  <si>
    <t>0923</t>
  </si>
  <si>
    <t>0924</t>
  </si>
  <si>
    <t>0925</t>
  </si>
  <si>
    <t>0926</t>
  </si>
  <si>
    <t>0928</t>
  </si>
  <si>
    <t>0929</t>
  </si>
  <si>
    <t>0930</t>
  </si>
  <si>
    <t>0931</t>
  </si>
  <si>
    <t>0932</t>
  </si>
  <si>
    <t>0934</t>
  </si>
  <si>
    <t>0935</t>
  </si>
  <si>
    <t>0936</t>
  </si>
  <si>
    <t>0937</t>
  </si>
  <si>
    <t>0938</t>
  </si>
  <si>
    <t>0940</t>
  </si>
  <si>
    <t>0941</t>
  </si>
  <si>
    <t>0943</t>
  </si>
  <si>
    <t>0944</t>
  </si>
  <si>
    <t>0946</t>
  </si>
  <si>
    <t>0950</t>
  </si>
  <si>
    <t>0951</t>
  </si>
  <si>
    <t>0952</t>
  </si>
  <si>
    <t>0953</t>
  </si>
  <si>
    <t>0954</t>
  </si>
  <si>
    <t>0955</t>
  </si>
  <si>
    <t>0975</t>
  </si>
  <si>
    <t>0979</t>
  </si>
  <si>
    <t>0980</t>
  </si>
  <si>
    <t>0981</t>
  </si>
  <si>
    <t>0990</t>
  </si>
  <si>
    <t>0991</t>
  </si>
  <si>
    <t>0993</t>
  </si>
  <si>
    <t>0994</t>
  </si>
  <si>
    <t>0995</t>
  </si>
  <si>
    <t>0996</t>
  </si>
  <si>
    <t>0997</t>
  </si>
  <si>
    <t>0998</t>
  </si>
  <si>
    <t>0999</t>
  </si>
  <si>
    <t>OBJECT CODES</t>
  </si>
  <si>
    <t>BLANK</t>
  </si>
  <si>
    <t>Signature</t>
  </si>
  <si>
    <t>comptroller--sharedservices@comptroller.alabama.gov</t>
  </si>
  <si>
    <t>Costs directly related to Coronavirus</t>
  </si>
  <si>
    <t>Costs related to remote access due to Coronavirus</t>
  </si>
  <si>
    <t>Title</t>
  </si>
  <si>
    <t>Signature/Date</t>
  </si>
  <si>
    <t>Agency Name:</t>
  </si>
  <si>
    <t>Agency Number:</t>
  </si>
  <si>
    <t>1000</t>
  </si>
  <si>
    <t>1100</t>
  </si>
  <si>
    <t>1200</t>
  </si>
  <si>
    <t>1300</t>
  </si>
  <si>
    <t>1400</t>
  </si>
  <si>
    <t>1005</t>
  </si>
  <si>
    <t>1001</t>
  </si>
  <si>
    <t>1002</t>
  </si>
  <si>
    <t>1003</t>
  </si>
  <si>
    <t>1004</t>
  </si>
  <si>
    <t>1012</t>
  </si>
  <si>
    <t>1013</t>
  </si>
  <si>
    <t>1014</t>
  </si>
  <si>
    <t>1015</t>
  </si>
  <si>
    <t>1016</t>
  </si>
  <si>
    <t>1017</t>
  </si>
  <si>
    <t>1075</t>
  </si>
  <si>
    <t>1079</t>
  </si>
  <si>
    <t>1099</t>
  </si>
  <si>
    <t>1101</t>
  </si>
  <si>
    <t>1102</t>
  </si>
  <si>
    <t>1103</t>
  </si>
  <si>
    <t>1104</t>
  </si>
  <si>
    <t>1105</t>
  </si>
  <si>
    <t>1106</t>
  </si>
  <si>
    <t>1107</t>
  </si>
  <si>
    <t>1108</t>
  </si>
  <si>
    <t>1109</t>
  </si>
  <si>
    <t>1110</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</si>
  <si>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</si>
  <si>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</si>
  <si>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</si>
  <si>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</si>
  <si>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</si>
  <si>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</si>
  <si>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</si>
  <si>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</si>
  <si>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</si>
  <si>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</si>
  <si>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</si>
  <si>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</si>
  <si>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</si>
  <si>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</si>
  <si>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</si>
  <si>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</si>
  <si>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</si>
  <si>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</si>
  <si>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</si>
  <si>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</si>
  <si>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</si>
  <si>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</si>
  <si>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</si>
  <si>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</si>
  <si>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</si>
  <si>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</si>
  <si>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</si>
  <si>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</si>
  <si>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1142</t>
  </si>
  <si>
    <t>1143</t>
  </si>
  <si>
    <t>1144</t>
  </si>
  <si>
    <t>1145</t>
  </si>
  <si>
    <t>1146</t>
  </si>
  <si>
    <t>1175</t>
  </si>
  <si>
    <t>1179</t>
  </si>
  <si>
    <t>1190</t>
  </si>
  <si>
    <t>1199</t>
  </si>
  <si>
    <t>1201</t>
  </si>
  <si>
    <t>1202</t>
  </si>
  <si>
    <t>1203</t>
  </si>
  <si>
    <t>1204</t>
  </si>
  <si>
    <t>1206</t>
  </si>
  <si>
    <t>1207</t>
  </si>
  <si>
    <t>1208</t>
  </si>
  <si>
    <t>1209</t>
  </si>
  <si>
    <t>1210</t>
  </si>
  <si>
    <t>1211</t>
  </si>
  <si>
    <t>1212</t>
  </si>
  <si>
    <t>1217</t>
  </si>
  <si>
    <t>1219</t>
  </si>
  <si>
    <t>1220</t>
  </si>
  <si>
    <t>1221</t>
  </si>
  <si>
    <t>1222</t>
  </si>
  <si>
    <t>1225</t>
  </si>
  <si>
    <t>1226</t>
  </si>
  <si>
    <t>1263</t>
  </si>
  <si>
    <t>1275</t>
  </si>
  <si>
    <t>1279</t>
  </si>
  <si>
    <t>1289</t>
  </si>
  <si>
    <t>1290</t>
  </si>
  <si>
    <t>1301</t>
  </si>
  <si>
    <t>1302</t>
  </si>
  <si>
    <t>1303</t>
  </si>
  <si>
    <t>1304</t>
  </si>
  <si>
    <t>1305</t>
  </si>
  <si>
    <t>1306</t>
  </si>
  <si>
    <t>1307</t>
  </si>
  <si>
    <t>1310</t>
  </si>
  <si>
    <t>1365</t>
  </si>
  <si>
    <t>1366</t>
  </si>
  <si>
    <t>1367</t>
  </si>
  <si>
    <t>1368</t>
  </si>
  <si>
    <t>1375</t>
  </si>
  <si>
    <t>1379</t>
  </si>
  <si>
    <t>1387</t>
  </si>
  <si>
    <t>1390</t>
  </si>
  <si>
    <t>1399</t>
  </si>
  <si>
    <t>1401</t>
  </si>
  <si>
    <t>1402</t>
  </si>
  <si>
    <t>1403</t>
  </si>
  <si>
    <t>1404</t>
  </si>
  <si>
    <t>1406</t>
  </si>
  <si>
    <t>1407</t>
  </si>
  <si>
    <t>1408</t>
  </si>
  <si>
    <t>1409</t>
  </si>
  <si>
    <t>1411</t>
  </si>
  <si>
    <t>1412</t>
  </si>
  <si>
    <t>1413</t>
  </si>
  <si>
    <t>1414</t>
  </si>
  <si>
    <t>1415</t>
  </si>
  <si>
    <t>1416</t>
  </si>
  <si>
    <t>1417</t>
  </si>
  <si>
    <t>1418</t>
  </si>
  <si>
    <t>1419</t>
  </si>
  <si>
    <t>1420</t>
  </si>
  <si>
    <t>1421</t>
  </si>
  <si>
    <t>1422</t>
  </si>
  <si>
    <t>1423</t>
  </si>
  <si>
    <t>1424</t>
  </si>
  <si>
    <t>1425</t>
  </si>
  <si>
    <t>1427</t>
  </si>
  <si>
    <t>1428</t>
  </si>
  <si>
    <t>1429</t>
  </si>
  <si>
    <t>1455</t>
  </si>
  <si>
    <t>1464</t>
  </si>
  <si>
    <t>1469</t>
  </si>
  <si>
    <t>1470</t>
  </si>
  <si>
    <t>1471</t>
  </si>
  <si>
    <t>1472</t>
  </si>
  <si>
    <t>1479</t>
  </si>
  <si>
    <t>1488</t>
  </si>
  <si>
    <t>1490</t>
  </si>
  <si>
    <t>1499</t>
  </si>
  <si>
    <t>YES</t>
  </si>
  <si>
    <t>Rentals And Leases</t>
  </si>
  <si>
    <t>APPR 352</t>
  </si>
  <si>
    <t>APPR 355</t>
  </si>
  <si>
    <t>EXPENDITURE DETAIL TAB</t>
  </si>
  <si>
    <t>COLUMN</t>
  </si>
  <si>
    <t>COLUMN NAME</t>
  </si>
  <si>
    <t xml:space="preserve">COLUMN DESCRIPTION </t>
  </si>
  <si>
    <t>A</t>
  </si>
  <si>
    <t>C</t>
  </si>
  <si>
    <t>VENDOR NAME</t>
  </si>
  <si>
    <t>VENDOR CODE</t>
  </si>
  <si>
    <t>B</t>
  </si>
  <si>
    <t>D</t>
  </si>
  <si>
    <t>E</t>
  </si>
  <si>
    <t>H</t>
  </si>
  <si>
    <t>DOC CODE</t>
  </si>
  <si>
    <t>DOC ID</t>
  </si>
  <si>
    <t xml:space="preserve">VENDOR INVOICE NUMBER </t>
  </si>
  <si>
    <t>OBJ CODE</t>
  </si>
  <si>
    <t xml:space="preserve">AMOUNT </t>
  </si>
  <si>
    <t xml:space="preserve">STAARS document ID on original transaction. </t>
  </si>
  <si>
    <t xml:space="preserve">STAARS document code on original transaction. </t>
  </si>
  <si>
    <t xml:space="preserve">Vendor Code on original transaction. </t>
  </si>
  <si>
    <t xml:space="preserve">The following information is required on the Expenditure Detail tab in order to populate your budget form. The Expenditure Detail tab is capturing information from the original transaction that is being reimbursed. </t>
  </si>
  <si>
    <t xml:space="preserve">Vendor invoice number on original transaction. </t>
  </si>
  <si>
    <t xml:space="preserve">Object code used on the original transaction. It is imperative that the Object Codes on this reimbursement form match the original transaction. </t>
  </si>
  <si>
    <t xml:space="preserve">Amount from original transaction that is being reimbursed. </t>
  </si>
  <si>
    <t>BUDGET FORM</t>
  </si>
  <si>
    <t>REQUEST DATE</t>
  </si>
  <si>
    <t>AGENCY NAME</t>
  </si>
  <si>
    <t>AGENCY NUMBER</t>
  </si>
  <si>
    <t>SIGNATURE/DATE</t>
  </si>
  <si>
    <t>TITLE</t>
  </si>
  <si>
    <t xml:space="preserve">Date the form is submitted to the Comptroller's Office for approval. </t>
  </si>
  <si>
    <t xml:space="preserve">Agency requesting reimbursement. </t>
  </si>
  <si>
    <t>3-digit agency number</t>
  </si>
  <si>
    <t xml:space="preserve">Signature of authorized agency representative and date. </t>
  </si>
  <si>
    <t xml:space="preserve">Title of authorized agency representative. </t>
  </si>
  <si>
    <r>
      <t xml:space="preserve">The </t>
    </r>
    <r>
      <rPr>
        <b/>
        <i/>
        <sz val="12"/>
        <rFont val="Times New Roman"/>
        <family val="1"/>
      </rPr>
      <t xml:space="preserve">Instructions </t>
    </r>
    <r>
      <rPr>
        <i/>
        <sz val="12"/>
        <rFont val="Times New Roman"/>
        <family val="1"/>
      </rPr>
      <t>tab is to inform you of the information that will be required on the following tabs within this workbook.  Descriptions of each field have been provided to assist your agency with completing this request.</t>
    </r>
  </si>
  <si>
    <t xml:space="preserve">Was the original purchase for equipment or infrastructure necessary for remote work and/or public access to the functions of State government directly impacted by the Coronavirus pandemic? </t>
  </si>
  <si>
    <r>
      <t xml:space="preserve">Examples for selecting </t>
    </r>
    <r>
      <rPr>
        <b/>
        <sz val="12"/>
        <color theme="1"/>
        <rFont val="Times New Roman"/>
        <family val="1"/>
      </rPr>
      <t>YES</t>
    </r>
    <r>
      <rPr>
        <sz val="12"/>
        <color theme="1"/>
        <rFont val="Times New Roman"/>
        <family val="1"/>
      </rPr>
      <t xml:space="preserve"> to purchases related to remote work items include: computers and software for State employees to telework, telephones and other methods for accessing agency and board meetings, purchase/installations touch-free payment methods, or cost of website changes to allow public access to State government functions.</t>
    </r>
  </si>
  <si>
    <r>
      <t xml:space="preserve">Examples for selecting </t>
    </r>
    <r>
      <rPr>
        <b/>
        <sz val="12"/>
        <color theme="1"/>
        <rFont val="Times New Roman"/>
        <family val="1"/>
      </rPr>
      <t>NO</t>
    </r>
    <r>
      <rPr>
        <sz val="12"/>
        <color theme="1"/>
        <rFont val="Times New Roman"/>
        <family val="1"/>
      </rPr>
      <t xml:space="preserve"> to purchases related to remote work items include: hand sanitizer, gloves, masks, thermometers, swabs, testing kits, building or workstation modifications, sanitations services, or cleaning products. </t>
    </r>
  </si>
  <si>
    <t xml:space="preserve">The Budget Form populates based on entries on the Expenditure Detail tab. The only required fields are listed below. </t>
  </si>
  <si>
    <t xml:space="preserve">Upon completion, please email to comptroller--sharedservices@comptroller.alabama.gov. The Comptroller's Office will email an approved PDF Budget Form to your agency representative. The approved Budget Form should be attached to your Budget Request. Your Budget Request should be submitted to the Executive Budget Office with the approved APPR and OBJ Class amounts.  </t>
  </si>
  <si>
    <t xml:space="preserve">Vendor name paid on original transaction. </t>
  </si>
  <si>
    <t>I</t>
  </si>
  <si>
    <t>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</si>
</sst>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quot;$&quot;#,##0.00"/>
  </numFmts>
  <fonts count="35" x14ac:knownFonts="1">
    <font>
      <sz val="11"/>
      <color theme="1"/>
      <name val="Calibri"/>
      <family val="2"/>
      <scheme val="minor"/>
    </font>
    <font>
      <sz val="11"/>
      <color rgb="FFFF0000"/>
      <name val="Calibri"/>
      <family val="2"/>
      <scheme val="minor"/>
    </font>
    <font>
      <sz val="11"/>
      <color theme="1"/>
      <name val="Times New Roman"/>
      <family val="1"/>
    </font>
    <font>
      <b/>
      <u/>
      <sz val="11"/>
      <color theme="1"/>
      <name val="Times New Roman"/>
      <family val="1"/>
    </font>
    <font>
      <u/>
      <sz val="11"/>
      <color theme="10"/>
      <name val="Calibri"/>
      <family val="2"/>
      <scheme val="minor"/>
    </font>
    <font>
      <sz val="10"/>
      <name val="Times New Roman"/>
      <family val="1"/>
    </font>
    <font>
      <b/>
      <sz val="20"/>
      <name val="Times New Roman"/>
      <family val="1"/>
    </font>
    <font>
      <b/>
      <u/>
      <sz val="16"/>
      <name val="Times New Roman"/>
      <family val="1"/>
    </font>
    <font>
      <sz val="14"/>
      <name val="Times New Roman"/>
      <family val="1"/>
    </font>
    <font>
      <sz val="11"/>
      <name val="Times New Roman"/>
      <family val="1"/>
    </font>
    <font>
      <b/>
      <sz val="16"/>
      <name val="Times New Roman"/>
      <family val="1"/>
    </font>
    <font>
      <sz val="11"/>
      <name val="Arial"/>
      <family val="2"/>
    </font>
    <font>
      <b/>
      <sz val="12"/>
      <name val="Times New Roman"/>
      <family val="1"/>
    </font>
    <font>
      <b/>
      <u val="double"/>
      <sz val="10"/>
      <name val="Times New Roman"/>
      <family val="1"/>
    </font>
    <font>
      <sz val="12"/>
      <name val="Times New Roman"/>
      <family val="1"/>
    </font>
    <font>
      <sz val="8"/>
      <name val="Calibri"/>
      <family val="2"/>
      <scheme val="minor"/>
    </font>
    <font>
      <sz val="8"/>
      <color rgb="FF000000"/>
      <name val="Arial Bold"/>
    </font>
    <font>
      <b/>
      <sz val="8"/>
      <color rgb="FFFF0000"/>
      <name val="Arial"/>
      <family val="2"/>
    </font>
    <font>
      <u/>
      <sz val="12"/>
      <color theme="10"/>
      <name val="Calibri"/>
      <family val="2"/>
      <scheme val="minor"/>
    </font>
    <font>
      <sz val="11"/>
      <color theme="1"/>
      <name val="Calibri"/>
      <family val="2"/>
      <scheme val="minor"/>
    </font>
    <font>
      <b/>
      <sz val="11.5"/>
      <name val="Times New Roman"/>
      <family val="1"/>
    </font>
    <font>
      <sz val="12"/>
      <color rgb="FFFF0000"/>
      <name val="Times New Roman"/>
      <family val="1"/>
    </font>
    <font>
      <b/>
      <sz val="24"/>
      <name val="Times New Roman"/>
      <family val="1"/>
    </font>
    <font>
      <b/>
      <u/>
      <sz val="18"/>
      <name val="Times New Roman"/>
      <family val="1"/>
    </font>
    <font>
      <b/>
      <sz val="13"/>
      <name val="Times New Roman"/>
      <family val="1"/>
    </font>
    <font>
      <sz val="13"/>
      <name val="Times New Roman"/>
      <family val="1"/>
    </font>
    <font>
      <b/>
      <u val="double"/>
      <sz val="13"/>
      <name val="Times New Roman"/>
      <family val="1"/>
    </font>
    <font>
      <sz val="15"/>
      <name val="Times New Roman"/>
      <family val="1"/>
    </font>
    <font>
      <sz val="14.5"/>
      <name val="Times New Roman"/>
      <family val="1"/>
    </font>
    <font>
      <b/>
      <sz val="16"/>
      <color theme="1"/>
      <name val="Times New Roman"/>
      <family val="1"/>
    </font>
    <font>
      <b/>
      <u/>
      <sz val="12"/>
      <color theme="1"/>
      <name val="Times New Roman"/>
      <family val="1"/>
    </font>
    <font>
      <b/>
      <sz val="12"/>
      <color theme="1"/>
      <name val="Times New Roman"/>
      <family val="1"/>
    </font>
    <font>
      <i/>
      <sz val="12"/>
      <name val="Times New Roman"/>
      <family val="1"/>
    </font>
    <font>
      <b/>
      <i/>
      <sz val="12"/>
      <name val="Times New Roman"/>
      <family val="1"/>
    </font>
    <font>
      <sz val="12"/>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DD9C4"/>
        <bgColor rgb="FF000000"/>
      </patternFill>
    </fill>
    <fill>
      <patternFill patternType="solid">
        <fgColor theme="0"/>
        <bgColor rgb="FF000000"/>
      </patternFill>
    </fill>
    <fill>
      <patternFill patternType="solid">
        <fgColor theme="9"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44" fontId="19" fillId="0" borderId="0" applyFont="0" applyFill="0" applyBorder="0" applyAlignment="0" applyProtection="0"/>
  </cellStyleXfs>
  <cellXfs count="158">
    <xf numFmtId="0" fontId="0" fillId="0" borderId="0" xfId="0"/>
    <xf numFmtId="164" fontId="24" fillId="4" borderId="10" xfId="0" applyNumberFormat="1" applyFont="1" applyFill="1" applyBorder="1" applyAlignment="1" applyProtection="1">
      <alignment vertical="center"/>
    </xf>
    <xf numFmtId="164" fontId="24" fillId="4" borderId="17" xfId="0" applyNumberFormat="1" applyFont="1" applyFill="1" applyBorder="1" applyAlignment="1" applyProtection="1">
      <alignment vertical="center"/>
    </xf>
    <xf numFmtId="165" fontId="26" fillId="4" borderId="19" xfId="0" applyNumberFormat="1" applyFont="1" applyFill="1" applyBorder="1" applyAlignment="1" applyProtection="1"/>
    <xf numFmtId="165" fontId="26" fillId="4" borderId="28" xfId="0" applyNumberFormat="1" applyFont="1" applyFill="1" applyBorder="1" applyAlignment="1" applyProtection="1"/>
    <xf numFmtId="165" fontId="26" fillId="4" borderId="29" xfId="0" applyNumberFormat="1" applyFont="1" applyFill="1" applyBorder="1" applyAlignment="1" applyProtection="1"/>
    <xf numFmtId="49" fontId="3" fillId="0" borderId="0" xfId="0" applyNumberFormat="1" applyFont="1" applyBorder="1" applyAlignment="1" applyProtection="1"/>
    <xf numFmtId="0" fontId="2" fillId="0" borderId="0" xfId="0" applyFont="1" applyProtection="1"/>
    <xf numFmtId="0" fontId="3" fillId="0" borderId="0" xfId="0" applyFont="1" applyAlignment="1" applyProtection="1">
      <alignment horizontal="center"/>
    </xf>
    <xf numFmtId="49" fontId="0" fillId="2" borderId="10" xfId="0" quotePrefix="1" applyNumberFormat="1" applyFill="1" applyBorder="1" applyAlignment="1" applyProtection="1">
      <alignment horizontal="left"/>
    </xf>
    <xf numFmtId="0" fontId="2" fillId="0" borderId="10" xfId="0" applyFont="1" applyBorder="1" applyAlignment="1" applyProtection="1">
      <alignment horizontal="center"/>
    </xf>
    <xf numFmtId="49" fontId="2" fillId="0" borderId="10" xfId="0" applyNumberFormat="1" applyFont="1" applyBorder="1" applyProtection="1"/>
    <xf numFmtId="49" fontId="2" fillId="0" borderId="0" xfId="0" applyNumberFormat="1" applyFont="1" applyBorder="1" applyProtection="1"/>
    <xf numFmtId="0" fontId="2" fillId="0" borderId="0" xfId="0" applyFont="1" applyBorder="1" applyProtection="1"/>
    <xf numFmtId="0" fontId="2" fillId="0" borderId="0" xfId="0" applyFont="1" applyAlignment="1" applyProtection="1">
      <alignment horizontal="center"/>
    </xf>
    <xf numFmtId="49" fontId="2" fillId="0" borderId="0" xfId="0" applyNumberFormat="1" applyFont="1" applyProtection="1"/>
    <xf numFmtId="0" fontId="2" fillId="0" borderId="0" xfId="0" applyFont="1" applyProtection="1">
      <protection locked="0"/>
    </xf>
    <xf numFmtId="49" fontId="2" fillId="0" borderId="0" xfId="0" applyNumberFormat="1" applyFont="1" applyAlignment="1" applyProtection="1">
      <alignment horizontal="center"/>
      <protection locked="0"/>
    </xf>
    <xf numFmtId="44" fontId="2" fillId="0" borderId="0" xfId="2" applyFont="1" applyAlignment="1" applyProtection="1">
      <alignment horizontal="center"/>
      <protection locked="0"/>
    </xf>
    <xf numFmtId="0" fontId="2" fillId="0" borderId="0" xfId="0" applyFont="1" applyAlignment="1" applyProtection="1">
      <alignment horizontal="center"/>
      <protection locked="0"/>
    </xf>
    <xf numFmtId="0" fontId="2" fillId="0" borderId="0" xfId="0" quotePrefix="1" applyFont="1" applyProtection="1">
      <protection locked="0"/>
    </xf>
    <xf numFmtId="49" fontId="2" fillId="0" borderId="0" xfId="0" applyNumberFormat="1" applyFont="1" applyProtection="1">
      <protection locked="0"/>
    </xf>
    <xf numFmtId="0" fontId="5" fillId="0" borderId="0" xfId="0" applyFont="1" applyProtection="1"/>
    <xf numFmtId="0" fontId="0" fillId="0" borderId="0" xfId="0" applyProtection="1"/>
    <xf numFmtId="0" fontId="6" fillId="0" borderId="0" xfId="0" applyFont="1" applyAlignment="1" applyProtection="1">
      <alignment horizontal="center"/>
    </xf>
    <xf numFmtId="0" fontId="7" fillId="3" borderId="0" xfId="0" applyFont="1" applyFill="1" applyAlignment="1" applyProtection="1">
      <alignment horizontal="center"/>
    </xf>
    <xf numFmtId="0" fontId="10" fillId="0" borderId="0" xfId="0" applyFont="1" applyFill="1" applyBorder="1" applyAlignment="1" applyProtection="1">
      <alignment vertical="center"/>
    </xf>
    <xf numFmtId="0" fontId="20" fillId="0" borderId="14" xfId="0" applyFont="1" applyFill="1" applyBorder="1" applyAlignment="1" applyProtection="1">
      <alignment horizontal="center" vertical="center"/>
    </xf>
    <xf numFmtId="0" fontId="11" fillId="5" borderId="27" xfId="1" applyFont="1" applyFill="1" applyBorder="1" applyAlignment="1" applyProtection="1">
      <alignment horizontal="center" vertical="center" wrapText="1"/>
    </xf>
    <xf numFmtId="0" fontId="0" fillId="2" borderId="0" xfId="0" applyFill="1" applyProtection="1"/>
    <xf numFmtId="0" fontId="10" fillId="0" borderId="1"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28" fillId="0" borderId="20" xfId="0" quotePrefix="1" applyFont="1" applyBorder="1" applyAlignment="1" applyProtection="1">
      <alignment horizontal="center" vertical="center"/>
    </xf>
    <xf numFmtId="0" fontId="28" fillId="0" borderId="9" xfId="0" quotePrefix="1" applyFont="1" applyBorder="1" applyAlignment="1" applyProtection="1">
      <alignment horizontal="center" vertical="center"/>
    </xf>
    <xf numFmtId="0" fontId="28" fillId="0" borderId="21" xfId="0" quotePrefix="1" applyFont="1" applyBorder="1" applyAlignment="1" applyProtection="1">
      <alignment horizontal="center" vertical="center"/>
    </xf>
    <xf numFmtId="0" fontId="12" fillId="3" borderId="0" xfId="0" applyFont="1" applyFill="1" applyAlignment="1" applyProtection="1">
      <alignment horizontal="center" vertical="center"/>
    </xf>
    <xf numFmtId="165" fontId="13" fillId="3" borderId="0" xfId="0" applyNumberFormat="1" applyFont="1" applyFill="1" applyAlignment="1" applyProtection="1">
      <alignment horizontal="right"/>
    </xf>
    <xf numFmtId="0" fontId="14" fillId="3" borderId="0" xfId="0" applyFont="1" applyFill="1" applyAlignment="1" applyProtection="1">
      <alignment horizontal="left" vertical="top"/>
    </xf>
    <xf numFmtId="0" fontId="21" fillId="3" borderId="0" xfId="0" applyFont="1" applyFill="1" applyAlignment="1" applyProtection="1">
      <alignment horizontal="left" vertical="top"/>
    </xf>
    <xf numFmtId="0" fontId="1" fillId="0" borderId="0" xfId="0" applyFont="1" applyAlignment="1" applyProtection="1">
      <alignment vertical="top"/>
    </xf>
    <xf numFmtId="0" fontId="14" fillId="3" borderId="0" xfId="0" applyFont="1" applyFill="1" applyAlignment="1" applyProtection="1">
      <alignment horizontal="right" vertical="top" wrapText="1"/>
    </xf>
    <xf numFmtId="0" fontId="5" fillId="0" borderId="0" xfId="0" applyFont="1" applyAlignment="1" applyProtection="1">
      <alignment horizontal="right"/>
    </xf>
    <xf numFmtId="0" fontId="5" fillId="3" borderId="0" xfId="0" applyFont="1" applyFill="1" applyBorder="1" applyAlignment="1" applyProtection="1"/>
    <xf numFmtId="0" fontId="9" fillId="3" borderId="0" xfId="0" applyFont="1" applyFill="1" applyAlignment="1" applyProtection="1">
      <alignment vertical="center"/>
    </xf>
    <xf numFmtId="0" fontId="9" fillId="3" borderId="0" xfId="0" applyFont="1" applyFill="1" applyBorder="1" applyAlignment="1" applyProtection="1">
      <alignment vertical="center"/>
    </xf>
    <xf numFmtId="0" fontId="12" fillId="0" borderId="0" xfId="0" applyFont="1" applyBorder="1" applyAlignment="1" applyProtection="1">
      <alignment vertical="center"/>
    </xf>
    <xf numFmtId="0" fontId="0" fillId="0" borderId="0" xfId="0" applyBorder="1" applyProtection="1"/>
    <xf numFmtId="0" fontId="14" fillId="0" borderId="0" xfId="0" applyFont="1" applyBorder="1" applyAlignment="1" applyProtection="1"/>
    <xf numFmtId="0" fontId="14" fillId="0" borderId="0" xfId="0" applyFont="1" applyBorder="1" applyAlignment="1" applyProtection="1">
      <alignment horizontal="center" vertical="center"/>
    </xf>
    <xf numFmtId="0" fontId="14" fillId="0" borderId="0" xfId="0" applyFont="1" applyBorder="1" applyAlignment="1" applyProtection="1">
      <alignment horizontal="center"/>
    </xf>
    <xf numFmtId="0" fontId="5" fillId="0" borderId="0" xfId="0" applyFont="1" applyBorder="1" applyAlignment="1" applyProtection="1">
      <alignment vertical="center"/>
    </xf>
    <xf numFmtId="0" fontId="5" fillId="0" borderId="0" xfId="0" applyFont="1" applyBorder="1" applyProtection="1"/>
    <xf numFmtId="0" fontId="5" fillId="0" borderId="0" xfId="0" applyFont="1" applyBorder="1" applyAlignment="1" applyProtection="1"/>
    <xf numFmtId="0" fontId="5" fillId="8" borderId="31" xfId="0" applyFont="1" applyFill="1" applyBorder="1" applyAlignment="1" applyProtection="1"/>
    <xf numFmtId="0" fontId="5" fillId="8" borderId="14" xfId="0" applyFont="1" applyFill="1" applyBorder="1" applyAlignment="1" applyProtection="1"/>
    <xf numFmtId="0" fontId="5" fillId="8" borderId="25" xfId="0" applyFont="1" applyFill="1" applyBorder="1" applyAlignment="1" applyProtection="1">
      <alignment horizontal="center" vertical="center"/>
    </xf>
    <xf numFmtId="0" fontId="5" fillId="8" borderId="8" xfId="0" applyFont="1" applyFill="1" applyBorder="1" applyAlignment="1" applyProtection="1">
      <alignment horizontal="center" vertical="center"/>
    </xf>
    <xf numFmtId="0" fontId="2" fillId="0" borderId="0" xfId="0" applyFont="1" applyAlignment="1" applyProtection="1">
      <alignment horizontal="center"/>
      <protection locked="0"/>
    </xf>
    <xf numFmtId="0" fontId="2" fillId="0" borderId="0" xfId="0" applyFont="1"/>
    <xf numFmtId="0" fontId="2" fillId="0" borderId="0" xfId="0" applyFont="1" applyAlignment="1" applyProtection="1">
      <protection locked="0"/>
    </xf>
    <xf numFmtId="0" fontId="2" fillId="0" borderId="0" xfId="0" applyFont="1" applyAlignment="1">
      <alignment wrapText="1"/>
    </xf>
    <xf numFmtId="0" fontId="30" fillId="0" borderId="0" xfId="0" applyFont="1" applyAlignment="1">
      <alignment horizontal="center" vertical="center"/>
    </xf>
    <xf numFmtId="0" fontId="30" fillId="0" borderId="0" xfId="0" applyFont="1" applyBorder="1" applyAlignment="1">
      <alignment horizontal="center" vertical="center"/>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44" fontId="3" fillId="0" borderId="0" xfId="2" applyFont="1" applyAlignment="1" applyProtection="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vertical="center"/>
    </xf>
    <xf numFmtId="0" fontId="34" fillId="0" borderId="0" xfId="0" applyFont="1"/>
    <xf numFmtId="0" fontId="34" fillId="0" borderId="0" xfId="0" applyFont="1" applyAlignment="1">
      <alignment wrapText="1"/>
    </xf>
    <xf numFmtId="0" fontId="34" fillId="0" borderId="0" xfId="0" applyFont="1" applyAlignment="1">
      <alignment vertical="center" wrapText="1"/>
    </xf>
    <xf numFmtId="0" fontId="34" fillId="0" borderId="0" xfId="0" applyFont="1" applyAlignment="1">
      <alignment horizontal="left" vertical="center" wrapText="1"/>
    </xf>
    <xf numFmtId="0" fontId="32" fillId="0" borderId="0" xfId="0" applyFont="1" applyAlignment="1">
      <alignment horizontal="center" wrapText="1"/>
    </xf>
    <xf numFmtId="0" fontId="29" fillId="9" borderId="37" xfId="0" applyFont="1" applyFill="1" applyBorder="1" applyAlignment="1">
      <alignment horizontal="center"/>
    </xf>
    <xf numFmtId="0" fontId="29" fillId="9" borderId="38" xfId="0" applyFont="1" applyFill="1" applyBorder="1" applyAlignment="1">
      <alignment horizontal="center"/>
    </xf>
    <xf numFmtId="0" fontId="34" fillId="0" borderId="7" xfId="0" applyFont="1" applyBorder="1" applyAlignment="1">
      <alignment horizontal="center" wrapText="1"/>
    </xf>
    <xf numFmtId="0" fontId="2" fillId="0" borderId="0" xfId="0" applyFont="1" applyAlignment="1">
      <alignment horizontal="center"/>
    </xf>
    <xf numFmtId="0" fontId="34" fillId="0" borderId="0" xfId="0" applyFont="1" applyAlignment="1">
      <alignment horizontal="left" vertical="center"/>
    </xf>
    <xf numFmtId="0" fontId="34" fillId="0" borderId="0" xfId="0" applyFont="1" applyAlignment="1">
      <alignment horizontal="left" vertical="center" wrapText="1"/>
    </xf>
    <xf numFmtId="0" fontId="2" fillId="0" borderId="31" xfId="0" applyFont="1" applyBorder="1" applyAlignment="1">
      <alignment horizontal="center"/>
    </xf>
    <xf numFmtId="0" fontId="34" fillId="0" borderId="0" xfId="0" applyFont="1" applyAlignment="1">
      <alignment horizontal="center" vertical="center"/>
    </xf>
    <xf numFmtId="0" fontId="29" fillId="10" borderId="37" xfId="0" applyFont="1" applyFill="1" applyBorder="1" applyAlignment="1">
      <alignment horizontal="center"/>
    </xf>
    <xf numFmtId="0" fontId="29" fillId="10" borderId="38" xfId="0" applyFont="1" applyFill="1" applyBorder="1" applyAlignment="1">
      <alignment horizontal="center"/>
    </xf>
    <xf numFmtId="0" fontId="34" fillId="0" borderId="7" xfId="0" applyFont="1" applyBorder="1" applyAlignment="1">
      <alignment horizontal="center" vertical="center"/>
    </xf>
    <xf numFmtId="0" fontId="31" fillId="0" borderId="25" xfId="0" applyFont="1" applyBorder="1" applyAlignment="1">
      <alignment horizontal="left" vertical="center" wrapText="1"/>
    </xf>
    <xf numFmtId="0" fontId="31" fillId="0" borderId="8"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2" fillId="0" borderId="14" xfId="0" applyFont="1" applyBorder="1" applyAlignment="1">
      <alignment horizontal="center"/>
    </xf>
    <xf numFmtId="49" fontId="2" fillId="0" borderId="0" xfId="0" applyNumberFormat="1" applyFont="1" applyAlignment="1" applyProtection="1">
      <alignment horizontal="center"/>
      <protection locked="0"/>
    </xf>
    <xf numFmtId="0" fontId="0" fillId="0" borderId="0" xfId="0" applyAlignment="1">
      <alignment horizontal="center"/>
    </xf>
    <xf numFmtId="49" fontId="3" fillId="0" borderId="0" xfId="0" applyNumberFormat="1" applyFont="1" applyAlignment="1" applyProtection="1">
      <alignment horizontal="center" vertical="center"/>
    </xf>
    <xf numFmtId="0" fontId="22" fillId="0" borderId="0" xfId="0" applyFont="1" applyAlignment="1" applyProtection="1">
      <alignment horizontal="center"/>
    </xf>
    <xf numFmtId="0" fontId="23" fillId="3" borderId="0" xfId="0" applyFont="1" applyFill="1" applyAlignment="1" applyProtection="1">
      <alignment horizontal="center"/>
    </xf>
    <xf numFmtId="0" fontId="27" fillId="3" borderId="1"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28" fillId="0" borderId="11"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16" xfId="0" applyFont="1" applyBorder="1" applyAlignment="1" applyProtection="1">
      <alignment horizontal="left" vertic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1" fillId="4" borderId="3" xfId="1" applyFont="1" applyFill="1" applyBorder="1" applyAlignment="1" applyProtection="1">
      <alignment horizontal="center" vertical="center"/>
      <protection locked="0"/>
    </xf>
    <xf numFmtId="0" fontId="11" fillId="4" borderId="4" xfId="1" applyFont="1" applyFill="1" applyBorder="1" applyAlignment="1" applyProtection="1">
      <alignment horizontal="center" vertical="center"/>
      <protection locked="0"/>
    </xf>
    <xf numFmtId="0" fontId="11" fillId="4" borderId="5" xfId="1"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8" fillId="6" borderId="13" xfId="1"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14" xfId="0" applyFont="1" applyFill="1" applyBorder="1" applyAlignment="1" applyProtection="1">
      <alignment horizontal="center" vertical="center"/>
    </xf>
    <xf numFmtId="0" fontId="12" fillId="6" borderId="34"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12" fillId="6" borderId="27" xfId="0" applyFont="1" applyFill="1" applyBorder="1" applyAlignment="1" applyProtection="1">
      <alignment horizontal="center" vertical="center"/>
    </xf>
    <xf numFmtId="0" fontId="12" fillId="0" borderId="35"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27" fillId="3" borderId="15" xfId="0" applyFont="1" applyFill="1" applyBorder="1" applyAlignment="1" applyProtection="1">
      <alignment horizontal="left" vertical="center"/>
    </xf>
    <xf numFmtId="0" fontId="27" fillId="3" borderId="16" xfId="0" applyFont="1" applyFill="1" applyBorder="1" applyAlignment="1" applyProtection="1">
      <alignment horizontal="left" vertical="center"/>
    </xf>
    <xf numFmtId="0" fontId="27" fillId="3" borderId="22" xfId="0" applyFont="1" applyFill="1" applyBorder="1" applyAlignment="1" applyProtection="1">
      <alignment horizontal="left" vertical="center"/>
    </xf>
    <xf numFmtId="0" fontId="27" fillId="3" borderId="23" xfId="0" applyFont="1" applyFill="1" applyBorder="1" applyAlignment="1" applyProtection="1">
      <alignment horizontal="left" vertical="center"/>
    </xf>
    <xf numFmtId="0" fontId="11" fillId="4" borderId="11"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11" fillId="4" borderId="16" xfId="1" applyFont="1" applyFill="1" applyBorder="1" applyAlignment="1" applyProtection="1">
      <alignment horizontal="center" vertical="center"/>
      <protection locked="0"/>
    </xf>
    <xf numFmtId="0" fontId="11" fillId="4" borderId="18"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2" fillId="8" borderId="26" xfId="0" applyFont="1" applyFill="1" applyBorder="1" applyAlignment="1" applyProtection="1">
      <alignment horizontal="center"/>
    </xf>
    <xf numFmtId="0" fontId="12" fillId="8" borderId="24" xfId="0" applyFont="1" applyFill="1" applyBorder="1" applyAlignment="1" applyProtection="1">
      <alignment horizontal="center"/>
    </xf>
    <xf numFmtId="0" fontId="12" fillId="8" borderId="27" xfId="0" applyFont="1" applyFill="1" applyBorder="1" applyAlignment="1" applyProtection="1">
      <alignment horizontal="center"/>
    </xf>
    <xf numFmtId="0" fontId="25" fillId="0" borderId="0" xfId="0" applyFont="1" applyAlignment="1" applyProtection="1">
      <alignment horizontal="center" vertical="center" wrapText="1"/>
    </xf>
    <xf numFmtId="0" fontId="14" fillId="3" borderId="0" xfId="0" applyFont="1" applyFill="1" applyAlignment="1" applyProtection="1">
      <alignment horizontal="left" vertical="top" wrapText="1"/>
    </xf>
    <xf numFmtId="0" fontId="12" fillId="0" borderId="7" xfId="0" applyFont="1" applyBorder="1" applyAlignment="1" applyProtection="1">
      <alignment horizontal="center"/>
    </xf>
    <xf numFmtId="0" fontId="5" fillId="0" borderId="0" xfId="0" applyFont="1" applyAlignment="1" applyProtection="1">
      <protection locked="0"/>
    </xf>
    <xf numFmtId="0" fontId="0" fillId="0" borderId="0" xfId="0" applyAlignment="1" applyProtection="1">
      <protection locked="0"/>
    </xf>
    <xf numFmtId="0" fontId="0" fillId="0" borderId="24" xfId="0" applyBorder="1" applyAlignment="1" applyProtection="1">
      <protection locked="0"/>
    </xf>
    <xf numFmtId="0" fontId="5" fillId="8" borderId="7" xfId="0" applyFont="1" applyFill="1" applyBorder="1" applyAlignment="1" applyProtection="1">
      <alignment horizontal="center" vertical="center"/>
      <protection locked="0"/>
    </xf>
    <xf numFmtId="0" fontId="0" fillId="0" borderId="7" xfId="0" applyBorder="1" applyAlignment="1" applyProtection="1">
      <alignment horizontal="center"/>
      <protection locked="0"/>
    </xf>
    <xf numFmtId="0" fontId="0" fillId="0" borderId="24" xfId="0" applyBorder="1" applyAlignment="1" applyProtection="1">
      <alignment horizontal="center"/>
      <protection locked="0"/>
    </xf>
    <xf numFmtId="0" fontId="10" fillId="7" borderId="22" xfId="0" applyFont="1" applyFill="1" applyBorder="1" applyAlignment="1" applyProtection="1">
      <alignment horizontal="center" vertical="center"/>
    </xf>
    <xf numFmtId="0" fontId="10" fillId="7" borderId="19"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12" fillId="0" borderId="7" xfId="0" applyFont="1" applyBorder="1" applyAlignment="1" applyProtection="1">
      <alignment horizontal="center" vertical="center"/>
    </xf>
    <xf numFmtId="0" fontId="12" fillId="0" borderId="0" xfId="0" applyFont="1" applyBorder="1" applyAlignment="1" applyProtection="1">
      <alignment horizontal="center"/>
    </xf>
    <xf numFmtId="49" fontId="16" fillId="2" borderId="11" xfId="0" applyNumberFormat="1" applyFont="1" applyFill="1" applyBorder="1" applyAlignment="1" applyProtection="1">
      <alignment horizontal="left"/>
    </xf>
    <xf numFmtId="49" fontId="16" fillId="2" borderId="12" xfId="0" applyNumberFormat="1" applyFont="1" applyFill="1" applyBorder="1" applyAlignment="1" applyProtection="1">
      <alignment horizontal="left"/>
    </xf>
    <xf numFmtId="49" fontId="16" fillId="2" borderId="16" xfId="0" applyNumberFormat="1" applyFont="1" applyFill="1" applyBorder="1" applyAlignment="1" applyProtection="1">
      <alignment horizontal="left"/>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16" xfId="0" applyFont="1" applyBorder="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tt.gantt/AppData/Local/Microsoft/Windows/INetCache/Content.Outlook/5L7FX02E/sumif.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s>
    <sheetDataSet>
      <sheetData sheetId="0" refreshError="1"/>
      <sheetData sheetId="1">
        <row r="1">
          <cell r="C1" t="str">
            <v>0104</v>
          </cell>
          <cell r="D1">
            <v>1</v>
          </cell>
        </row>
        <row r="2">
          <cell r="C2" t="str">
            <v>0105</v>
          </cell>
          <cell r="D2">
            <v>3</v>
          </cell>
        </row>
        <row r="3">
          <cell r="C3" t="str">
            <v>0107</v>
          </cell>
          <cell r="D3">
            <v>4</v>
          </cell>
        </row>
        <row r="4">
          <cell r="C4" t="str">
            <v>0944</v>
          </cell>
          <cell r="D4">
            <v>2</v>
          </cell>
        </row>
        <row r="5">
          <cell r="C5" t="str">
            <v>0802</v>
          </cell>
          <cell r="D5">
            <v>4</v>
          </cell>
        </row>
        <row r="6">
          <cell r="C6" t="str">
            <v>0902</v>
          </cell>
          <cell r="D6">
            <v>2.06</v>
          </cell>
        </row>
        <row r="7">
          <cell r="C7" t="str">
            <v>0916</v>
          </cell>
          <cell r="D7">
            <v>6</v>
          </cell>
        </row>
        <row r="8">
          <cell r="C8" t="str">
            <v>1402</v>
          </cell>
          <cell r="D8">
            <v>77.14</v>
          </cell>
        </row>
        <row r="9">
          <cell r="C9" t="str">
            <v>1121</v>
          </cell>
          <cell r="D9">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mptroller--sharedservices@comptroller.alabam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AB5C-1A26-42ED-84A3-CBB0F8F93177}">
  <dimension ref="A4:D35"/>
  <sheetViews>
    <sheetView tabSelected="1" workbookViewId="0"/>
  </sheetViews>
  <sheetFormatPr defaultColWidth="9.109375" defaultRowHeight="13.8" x14ac:dyDescent="0.25"/>
  <cols>
    <col min="1" max="1" width="13.33203125" style="60" customWidth="1"/>
    <col min="2" max="2" width="22.6640625" style="60" customWidth="1"/>
    <col min="3" max="3" width="81.44140625" style="60" customWidth="1"/>
    <col min="4" max="4" width="94.44140625" style="60" customWidth="1"/>
    <col min="5" max="16384" width="9.109375" style="60"/>
  </cols>
  <sheetData>
    <row r="4" spans="1:4" ht="15" customHeight="1" x14ac:dyDescent="0.25">
      <c r="B4" s="75" t="s">
        <v>855</v>
      </c>
      <c r="C4" s="75"/>
    </row>
    <row r="5" spans="1:4" x14ac:dyDescent="0.25">
      <c r="B5" s="75"/>
      <c r="C5" s="75"/>
    </row>
    <row r="6" spans="1:4" ht="14.4" thickBot="1" x14ac:dyDescent="0.3"/>
    <row r="7" spans="1:4" ht="21" thickBot="1" x14ac:dyDescent="0.4">
      <c r="B7" s="76" t="s">
        <v>820</v>
      </c>
      <c r="C7" s="77"/>
    </row>
    <row r="8" spans="1:4" ht="33.75" customHeight="1" x14ac:dyDescent="0.3">
      <c r="B8" s="78" t="s">
        <v>840</v>
      </c>
      <c r="C8" s="78"/>
    </row>
    <row r="9" spans="1:4" x14ac:dyDescent="0.25">
      <c r="B9" s="79"/>
      <c r="C9" s="79"/>
    </row>
    <row r="10" spans="1:4" ht="15.6" x14ac:dyDescent="0.25">
      <c r="A10" s="63" t="s">
        <v>821</v>
      </c>
      <c r="B10" s="64" t="s">
        <v>822</v>
      </c>
      <c r="C10" s="64" t="s">
        <v>823</v>
      </c>
    </row>
    <row r="11" spans="1:4" ht="30" customHeight="1" x14ac:dyDescent="0.3">
      <c r="A11" s="68" t="s">
        <v>824</v>
      </c>
      <c r="B11" s="69" t="s">
        <v>832</v>
      </c>
      <c r="C11" s="70" t="s">
        <v>838</v>
      </c>
      <c r="D11" s="71"/>
    </row>
    <row r="12" spans="1:4" ht="30" customHeight="1" x14ac:dyDescent="0.3">
      <c r="A12" s="68" t="s">
        <v>828</v>
      </c>
      <c r="B12" s="69" t="s">
        <v>833</v>
      </c>
      <c r="C12" s="70" t="s">
        <v>837</v>
      </c>
      <c r="D12" s="71"/>
    </row>
    <row r="13" spans="1:4" ht="30" customHeight="1" x14ac:dyDescent="0.3">
      <c r="A13" s="68" t="s">
        <v>825</v>
      </c>
      <c r="B13" s="69" t="s">
        <v>826</v>
      </c>
      <c r="C13" s="70" t="s">
        <v>861</v>
      </c>
      <c r="D13" s="71"/>
    </row>
    <row r="14" spans="1:4" ht="30" customHeight="1" x14ac:dyDescent="0.3">
      <c r="A14" s="68" t="s">
        <v>829</v>
      </c>
      <c r="B14" s="69" t="s">
        <v>827</v>
      </c>
      <c r="C14" s="70" t="s">
        <v>839</v>
      </c>
      <c r="D14" s="71"/>
    </row>
    <row r="15" spans="1:4" ht="30" customHeight="1" x14ac:dyDescent="0.3">
      <c r="A15" s="68" t="s">
        <v>830</v>
      </c>
      <c r="B15" s="74" t="s">
        <v>834</v>
      </c>
      <c r="C15" s="70" t="s">
        <v>841</v>
      </c>
      <c r="D15" s="71"/>
    </row>
    <row r="16" spans="1:4" ht="30" customHeight="1" x14ac:dyDescent="0.3">
      <c r="A16" s="68" t="s">
        <v>863</v>
      </c>
      <c r="B16" s="69" t="s">
        <v>835</v>
      </c>
      <c r="C16" s="72" t="s">
        <v>842</v>
      </c>
      <c r="D16" s="71"/>
    </row>
    <row r="17" spans="1:4" ht="16.2" customHeight="1" x14ac:dyDescent="0.3">
      <c r="A17" s="68" t="s">
        <v>831</v>
      </c>
      <c r="B17" s="69" t="s">
        <v>836</v>
      </c>
      <c r="C17" s="70" t="s">
        <v>843</v>
      </c>
      <c r="D17" s="71"/>
    </row>
    <row r="18" spans="1:4" ht="63" customHeight="1" x14ac:dyDescent="0.3">
      <c r="A18" s="83" t="s">
        <v>862</v>
      </c>
      <c r="B18" s="80" t="s">
        <v>436</v>
      </c>
      <c r="C18" s="81" t="s">
        <v>856</v>
      </c>
      <c r="D18" s="72" t="s">
        <v>857</v>
      </c>
    </row>
    <row r="19" spans="1:4" ht="52.95" customHeight="1" x14ac:dyDescent="0.25">
      <c r="A19" s="83"/>
      <c r="B19" s="80"/>
      <c r="C19" s="81"/>
      <c r="D19" s="73" t="s">
        <v>858</v>
      </c>
    </row>
    <row r="20" spans="1:4" x14ac:dyDescent="0.25">
      <c r="C20" s="62"/>
    </row>
    <row r="22" spans="1:4" ht="14.4" thickBot="1" x14ac:dyDescent="0.3"/>
    <row r="23" spans="1:4" ht="21" thickBot="1" x14ac:dyDescent="0.4">
      <c r="B23" s="84" t="s">
        <v>844</v>
      </c>
      <c r="C23" s="85"/>
    </row>
    <row r="24" spans="1:4" ht="29.25" customHeight="1" x14ac:dyDescent="0.25">
      <c r="B24" s="86" t="s">
        <v>859</v>
      </c>
      <c r="C24" s="86"/>
    </row>
    <row r="25" spans="1:4" ht="15.6" x14ac:dyDescent="0.3">
      <c r="B25" s="71"/>
      <c r="C25" s="71"/>
    </row>
    <row r="26" spans="1:4" ht="30" customHeight="1" x14ac:dyDescent="0.3">
      <c r="B26" s="71" t="s">
        <v>845</v>
      </c>
      <c r="C26" s="71" t="s">
        <v>850</v>
      </c>
    </row>
    <row r="27" spans="1:4" ht="30" customHeight="1" x14ac:dyDescent="0.3">
      <c r="B27" s="71" t="s">
        <v>846</v>
      </c>
      <c r="C27" s="71" t="s">
        <v>851</v>
      </c>
    </row>
    <row r="28" spans="1:4" ht="30" customHeight="1" x14ac:dyDescent="0.3">
      <c r="B28" s="71" t="s">
        <v>847</v>
      </c>
      <c r="C28" s="71" t="s">
        <v>852</v>
      </c>
    </row>
    <row r="29" spans="1:4" ht="30" customHeight="1" x14ac:dyDescent="0.3">
      <c r="B29" s="71" t="s">
        <v>848</v>
      </c>
      <c r="C29" s="71" t="s">
        <v>853</v>
      </c>
    </row>
    <row r="30" spans="1:4" ht="30" customHeight="1" x14ac:dyDescent="0.3">
      <c r="B30" s="71" t="s">
        <v>849</v>
      </c>
      <c r="C30" s="71" t="s">
        <v>854</v>
      </c>
    </row>
    <row r="33" spans="1:4" ht="14.4" thickBot="1" x14ac:dyDescent="0.3"/>
    <row r="34" spans="1:4" x14ac:dyDescent="0.25">
      <c r="A34" s="91"/>
      <c r="B34" s="87" t="s">
        <v>860</v>
      </c>
      <c r="C34" s="88"/>
      <c r="D34" s="82"/>
    </row>
    <row r="35" spans="1:4" ht="54.75" customHeight="1" thickBot="1" x14ac:dyDescent="0.3">
      <c r="A35" s="91"/>
      <c r="B35" s="89"/>
      <c r="C35" s="90"/>
      <c r="D35" s="82"/>
    </row>
  </sheetData>
  <sheetProtection algorithmName="SHA-512" hashValue="LAIHQ3cHfQPQS6bedJ4TTzOZ0dRzu0aV2AMCJVb9SNg1zZ9TWatUNvwaoeSKpYkHE4a/t9cipYpEl6lCp/sWMw==" saltValue="V1PkQhoV5Ni3zsaNGi6MYw==" spinCount="100000" sheet="1" objects="1" scenarios="1"/>
  <mergeCells count="12">
    <mergeCell ref="D34:D35"/>
    <mergeCell ref="A18:A19"/>
    <mergeCell ref="B23:C23"/>
    <mergeCell ref="B24:C24"/>
    <mergeCell ref="B34:C35"/>
    <mergeCell ref="A34:A35"/>
    <mergeCell ref="B4:C5"/>
    <mergeCell ref="B7:C7"/>
    <mergeCell ref="B8:C8"/>
    <mergeCell ref="B9:C9"/>
    <mergeCell ref="B18:B19"/>
    <mergeCell ref="C18:C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E690-E2F8-4F74-95CA-6EB812AF7293}">
  <sheetPr>
    <tabColor rgb="FFFFFF00"/>
  </sheetPr>
  <dimension ref="A1:L669"/>
  <sheetViews>
    <sheetView topLeftCell="B1" workbookViewId="0">
      <selection activeCell="B2" sqref="B2"/>
    </sheetView>
  </sheetViews>
  <sheetFormatPr defaultColWidth="9.33203125" defaultRowHeight="13.8" x14ac:dyDescent="0.25"/>
  <cols>
    <col min="1" max="1" width="12.6640625" style="19" customWidth="1"/>
    <col min="2" max="2" width="28" style="19" customWidth="1"/>
    <col min="3" max="3" width="45.109375" style="16" customWidth="1"/>
    <col min="4" max="4" width="29.44140625" style="16" customWidth="1"/>
    <col min="5" max="5" width="35" style="16" customWidth="1"/>
    <col min="6" max="6" width="13" style="21" customWidth="1"/>
    <col min="7" max="7" width="11.6640625" style="21" customWidth="1"/>
    <col min="8" max="8" width="21.109375" style="18" customWidth="1"/>
    <col min="9" max="9" width="17.109375" style="17" customWidth="1"/>
    <col min="10" max="16384" width="9.33203125" style="16"/>
  </cols>
  <sheetData>
    <row r="1" spans="1:9" x14ac:dyDescent="0.25">
      <c r="A1" s="65" t="s">
        <v>4</v>
      </c>
      <c r="B1" s="65" t="s">
        <v>5</v>
      </c>
      <c r="C1" s="65" t="s">
        <v>1</v>
      </c>
      <c r="D1" s="65" t="s">
        <v>0</v>
      </c>
      <c r="E1" s="65" t="s">
        <v>2</v>
      </c>
      <c r="F1" s="94" t="s">
        <v>3</v>
      </c>
      <c r="G1" s="94"/>
      <c r="H1" s="67" t="s">
        <v>6</v>
      </c>
      <c r="I1" s="66" t="s">
        <v>439</v>
      </c>
    </row>
    <row r="2" spans="1:9" ht="14.4" x14ac:dyDescent="0.3">
      <c r="C2" s="59"/>
      <c r="D2" s="61"/>
      <c r="E2" s="59"/>
      <c r="F2" s="92"/>
      <c r="G2" s="93"/>
    </row>
    <row r="3" spans="1:9" ht="14.4" x14ac:dyDescent="0.3">
      <c r="C3" s="59"/>
      <c r="D3" s="61"/>
      <c r="E3" s="59"/>
      <c r="F3" s="92"/>
      <c r="G3" s="93"/>
    </row>
    <row r="4" spans="1:9" ht="14.4" x14ac:dyDescent="0.3">
      <c r="C4" s="59"/>
      <c r="D4" s="61"/>
      <c r="E4" s="59"/>
      <c r="F4" s="92"/>
      <c r="G4" s="93"/>
    </row>
    <row r="5" spans="1:9" ht="14.4" x14ac:dyDescent="0.3">
      <c r="C5" s="59"/>
      <c r="D5" s="61"/>
      <c r="E5" s="59"/>
      <c r="F5" s="92"/>
      <c r="G5" s="93"/>
    </row>
    <row r="6" spans="1:9" ht="14.4" x14ac:dyDescent="0.3">
      <c r="C6" s="59"/>
      <c r="D6" s="61"/>
      <c r="E6" s="59"/>
      <c r="F6" s="92"/>
      <c r="G6" s="93"/>
    </row>
    <row r="7" spans="1:9" ht="14.4" x14ac:dyDescent="0.3">
      <c r="C7" s="59"/>
      <c r="D7" s="61"/>
      <c r="E7" s="59"/>
      <c r="F7" s="92"/>
      <c r="G7" s="93"/>
    </row>
    <row r="8" spans="1:9" ht="14.4" x14ac:dyDescent="0.3">
      <c r="C8" s="59"/>
      <c r="D8" s="61"/>
      <c r="E8" s="59"/>
      <c r="F8" s="92"/>
      <c r="G8" s="93"/>
    </row>
    <row r="9" spans="1:9" ht="14.4" x14ac:dyDescent="0.3">
      <c r="C9" s="59"/>
      <c r="D9" s="61"/>
      <c r="E9" s="59"/>
      <c r="F9" s="92"/>
      <c r="G9" s="93"/>
    </row>
    <row r="10" spans="1:9" ht="14.4" x14ac:dyDescent="0.3">
      <c r="C10" s="59"/>
      <c r="D10" s="61"/>
      <c r="E10" s="59"/>
      <c r="F10" s="92"/>
      <c r="G10" s="93"/>
    </row>
    <row r="11" spans="1:9" ht="14.4" x14ac:dyDescent="0.3">
      <c r="C11" s="59"/>
      <c r="D11" s="61"/>
      <c r="E11" s="59"/>
      <c r="F11" s="92"/>
      <c r="G11" s="93"/>
    </row>
    <row r="12" spans="1:9" ht="14.4" x14ac:dyDescent="0.3">
      <c r="C12" s="59"/>
      <c r="D12" s="61"/>
      <c r="E12" s="59"/>
      <c r="F12" s="92"/>
      <c r="G12" s="93"/>
    </row>
    <row r="13" spans="1:9" ht="14.4" x14ac:dyDescent="0.3">
      <c r="C13" s="59"/>
      <c r="D13" s="61"/>
      <c r="E13" s="59"/>
      <c r="F13" s="92"/>
      <c r="G13" s="93"/>
    </row>
    <row r="14" spans="1:9" ht="14.4" x14ac:dyDescent="0.3">
      <c r="C14" s="59"/>
      <c r="D14" s="61"/>
      <c r="E14" s="59"/>
      <c r="F14" s="92"/>
      <c r="G14" s="93"/>
    </row>
    <row r="15" spans="1:9" ht="14.4" x14ac:dyDescent="0.3">
      <c r="C15" s="59"/>
      <c r="D15" s="61"/>
      <c r="E15" s="59"/>
      <c r="F15" s="92"/>
      <c r="G15" s="93"/>
    </row>
    <row r="16" spans="1:9" ht="14.4" x14ac:dyDescent="0.3">
      <c r="C16" s="59"/>
      <c r="D16" s="61"/>
      <c r="E16" s="59"/>
      <c r="F16" s="92"/>
      <c r="G16" s="93"/>
    </row>
    <row r="17" spans="3:7" ht="14.4" x14ac:dyDescent="0.3">
      <c r="C17" s="59"/>
      <c r="D17" s="61"/>
      <c r="E17" s="59"/>
      <c r="F17" s="92"/>
      <c r="G17" s="93"/>
    </row>
    <row r="18" spans="3:7" ht="14.4" x14ac:dyDescent="0.3">
      <c r="C18" s="59"/>
      <c r="D18" s="61"/>
      <c r="E18" s="59"/>
      <c r="F18" s="92"/>
      <c r="G18" s="93"/>
    </row>
    <row r="19" spans="3:7" ht="14.4" x14ac:dyDescent="0.3">
      <c r="C19" s="59"/>
      <c r="D19" s="61"/>
      <c r="E19" s="59"/>
      <c r="F19" s="92"/>
      <c r="G19" s="93"/>
    </row>
    <row r="20" spans="3:7" ht="14.4" x14ac:dyDescent="0.3">
      <c r="C20" s="59"/>
      <c r="D20" s="61"/>
      <c r="E20" s="59"/>
      <c r="F20" s="92"/>
      <c r="G20" s="93"/>
    </row>
    <row r="21" spans="3:7" ht="14.4" x14ac:dyDescent="0.3">
      <c r="C21" s="59"/>
      <c r="D21" s="61"/>
      <c r="E21" s="59"/>
      <c r="F21" s="92"/>
      <c r="G21" s="93"/>
    </row>
    <row r="22" spans="3:7" ht="14.4" x14ac:dyDescent="0.3">
      <c r="C22" s="59"/>
      <c r="D22" s="61"/>
      <c r="E22" s="59"/>
      <c r="F22" s="92"/>
      <c r="G22" s="93"/>
    </row>
    <row r="23" spans="3:7" ht="14.4" x14ac:dyDescent="0.3">
      <c r="C23" s="59"/>
      <c r="D23" s="61"/>
      <c r="E23" s="59"/>
      <c r="F23" s="92"/>
      <c r="G23" s="93"/>
    </row>
    <row r="24" spans="3:7" ht="14.4" x14ac:dyDescent="0.3">
      <c r="C24" s="59"/>
      <c r="D24" s="61"/>
      <c r="E24" s="59"/>
      <c r="F24" s="92"/>
      <c r="G24" s="93"/>
    </row>
    <row r="25" spans="3:7" ht="14.4" x14ac:dyDescent="0.3">
      <c r="C25" s="59"/>
      <c r="D25" s="61"/>
      <c r="E25" s="59"/>
      <c r="F25" s="92"/>
      <c r="G25" s="93"/>
    </row>
    <row r="26" spans="3:7" ht="14.4" x14ac:dyDescent="0.3">
      <c r="C26" s="59"/>
      <c r="D26" s="61"/>
      <c r="E26" s="59"/>
      <c r="F26" s="92"/>
      <c r="G26" s="93"/>
    </row>
    <row r="27" spans="3:7" ht="14.4" x14ac:dyDescent="0.3">
      <c r="C27" s="59"/>
      <c r="D27" s="61"/>
      <c r="E27" s="59"/>
      <c r="F27" s="92"/>
      <c r="G27" s="93"/>
    </row>
    <row r="28" spans="3:7" ht="14.4" x14ac:dyDescent="0.3">
      <c r="C28" s="59"/>
      <c r="D28" s="61"/>
      <c r="E28" s="59"/>
      <c r="F28" s="92"/>
      <c r="G28" s="93"/>
    </row>
    <row r="29" spans="3:7" ht="14.4" x14ac:dyDescent="0.3">
      <c r="C29" s="59"/>
      <c r="D29" s="61"/>
      <c r="E29" s="59"/>
      <c r="F29" s="92"/>
      <c r="G29" s="93"/>
    </row>
    <row r="30" spans="3:7" ht="14.4" x14ac:dyDescent="0.3">
      <c r="C30" s="59"/>
      <c r="D30" s="61"/>
      <c r="E30" s="59"/>
      <c r="F30" s="92"/>
      <c r="G30" s="93"/>
    </row>
    <row r="31" spans="3:7" ht="14.4" x14ac:dyDescent="0.3">
      <c r="C31" s="59"/>
      <c r="F31" s="92"/>
      <c r="G31" s="93"/>
    </row>
    <row r="32" spans="3:7" ht="14.4" x14ac:dyDescent="0.3">
      <c r="C32" s="59"/>
      <c r="F32" s="92"/>
      <c r="G32" s="93"/>
    </row>
    <row r="33" spans="3:7" ht="14.4" x14ac:dyDescent="0.3">
      <c r="C33" s="59"/>
      <c r="F33" s="92"/>
      <c r="G33" s="93"/>
    </row>
    <row r="34" spans="3:7" ht="14.4" x14ac:dyDescent="0.3">
      <c r="C34" s="59"/>
      <c r="F34" s="92"/>
      <c r="G34" s="93"/>
    </row>
    <row r="35" spans="3:7" ht="14.4" x14ac:dyDescent="0.3">
      <c r="C35" s="59"/>
      <c r="F35" s="92"/>
      <c r="G35" s="93"/>
    </row>
    <row r="36" spans="3:7" ht="14.4" x14ac:dyDescent="0.3">
      <c r="F36" s="92"/>
      <c r="G36" s="93"/>
    </row>
    <row r="37" spans="3:7" ht="14.4" x14ac:dyDescent="0.3">
      <c r="F37" s="92"/>
      <c r="G37" s="93"/>
    </row>
    <row r="38" spans="3:7" ht="14.4" x14ac:dyDescent="0.3">
      <c r="F38" s="92"/>
      <c r="G38" s="93"/>
    </row>
    <row r="39" spans="3:7" ht="14.4" x14ac:dyDescent="0.3">
      <c r="F39" s="92"/>
      <c r="G39" s="93"/>
    </row>
    <row r="40" spans="3:7" ht="14.4" x14ac:dyDescent="0.3">
      <c r="F40" s="92"/>
      <c r="G40" s="93"/>
    </row>
    <row r="41" spans="3:7" ht="14.4" x14ac:dyDescent="0.3">
      <c r="F41" s="92"/>
      <c r="G41" s="93"/>
    </row>
    <row r="42" spans="3:7" ht="14.4" x14ac:dyDescent="0.3">
      <c r="F42" s="92"/>
      <c r="G42" s="93"/>
    </row>
    <row r="43" spans="3:7" ht="14.4" x14ac:dyDescent="0.3">
      <c r="F43" s="92"/>
      <c r="G43" s="93"/>
    </row>
    <row r="44" spans="3:7" ht="14.4" x14ac:dyDescent="0.3">
      <c r="F44" s="92"/>
      <c r="G44" s="93"/>
    </row>
    <row r="45" spans="3:7" ht="14.4" x14ac:dyDescent="0.3">
      <c r="F45" s="92"/>
      <c r="G45" s="93"/>
    </row>
    <row r="46" spans="3:7" ht="14.4" x14ac:dyDescent="0.3">
      <c r="F46" s="92"/>
      <c r="G46" s="93"/>
    </row>
    <row r="47" spans="3:7" ht="14.4" x14ac:dyDescent="0.3">
      <c r="F47" s="92"/>
      <c r="G47" s="93"/>
    </row>
    <row r="48" spans="3:7" ht="14.4" x14ac:dyDescent="0.3">
      <c r="F48" s="92"/>
      <c r="G48" s="93"/>
    </row>
    <row r="49" spans="6:7" ht="14.4" x14ac:dyDescent="0.3">
      <c r="F49" s="92"/>
      <c r="G49" s="93"/>
    </row>
    <row r="50" spans="6:7" ht="14.4" x14ac:dyDescent="0.3">
      <c r="F50" s="92"/>
      <c r="G50" s="93"/>
    </row>
    <row r="51" spans="6:7" ht="14.4" x14ac:dyDescent="0.3">
      <c r="F51" s="92"/>
      <c r="G51" s="93"/>
    </row>
    <row r="52" spans="6:7" ht="14.4" x14ac:dyDescent="0.3">
      <c r="F52" s="92"/>
      <c r="G52" s="93"/>
    </row>
    <row r="53" spans="6:7" ht="14.4" x14ac:dyDescent="0.3">
      <c r="F53" s="92"/>
      <c r="G53" s="93"/>
    </row>
    <row r="54" spans="6:7" ht="14.4" x14ac:dyDescent="0.3">
      <c r="F54" s="92"/>
      <c r="G54" s="93"/>
    </row>
    <row r="55" spans="6:7" ht="14.4" x14ac:dyDescent="0.3">
      <c r="F55" s="92"/>
      <c r="G55" s="93"/>
    </row>
    <row r="56" spans="6:7" ht="14.4" x14ac:dyDescent="0.3">
      <c r="F56" s="92"/>
      <c r="G56" s="93"/>
    </row>
    <row r="57" spans="6:7" ht="14.4" x14ac:dyDescent="0.3">
      <c r="F57" s="92"/>
      <c r="G57" s="93"/>
    </row>
    <row r="58" spans="6:7" ht="14.4" x14ac:dyDescent="0.3">
      <c r="F58" s="92"/>
      <c r="G58" s="93"/>
    </row>
    <row r="59" spans="6:7" ht="14.4" x14ac:dyDescent="0.3">
      <c r="F59" s="92"/>
      <c r="G59" s="93"/>
    </row>
    <row r="60" spans="6:7" ht="14.4" x14ac:dyDescent="0.3">
      <c r="F60" s="92"/>
      <c r="G60" s="93"/>
    </row>
    <row r="61" spans="6:7" ht="14.4" x14ac:dyDescent="0.3">
      <c r="F61" s="92"/>
      <c r="G61" s="93"/>
    </row>
    <row r="62" spans="6:7" ht="14.4" x14ac:dyDescent="0.3">
      <c r="F62" s="92"/>
      <c r="G62" s="93"/>
    </row>
    <row r="63" spans="6:7" ht="14.4" x14ac:dyDescent="0.3">
      <c r="F63" s="92"/>
      <c r="G63" s="93"/>
    </row>
    <row r="64" spans="6:7" ht="14.4" x14ac:dyDescent="0.3">
      <c r="F64" s="92"/>
      <c r="G64" s="93"/>
    </row>
    <row r="65" spans="6:7" ht="14.4" x14ac:dyDescent="0.3">
      <c r="F65" s="92"/>
      <c r="G65" s="93"/>
    </row>
    <row r="66" spans="6:7" ht="14.4" x14ac:dyDescent="0.3">
      <c r="F66" s="92"/>
      <c r="G66" s="93"/>
    </row>
    <row r="67" spans="6:7" ht="14.4" x14ac:dyDescent="0.3">
      <c r="F67" s="92"/>
      <c r="G67" s="93"/>
    </row>
    <row r="68" spans="6:7" ht="14.4" x14ac:dyDescent="0.3">
      <c r="F68" s="92"/>
      <c r="G68" s="93"/>
    </row>
    <row r="69" spans="6:7" ht="14.4" x14ac:dyDescent="0.3">
      <c r="F69" s="92"/>
      <c r="G69" s="93"/>
    </row>
    <row r="70" spans="6:7" ht="14.4" x14ac:dyDescent="0.3">
      <c r="F70" s="92"/>
      <c r="G70" s="93"/>
    </row>
    <row r="71" spans="6:7" ht="14.4" x14ac:dyDescent="0.3">
      <c r="F71" s="92"/>
      <c r="G71" s="93"/>
    </row>
    <row r="72" spans="6:7" ht="14.4" x14ac:dyDescent="0.3">
      <c r="F72" s="92"/>
      <c r="G72" s="93"/>
    </row>
    <row r="73" spans="6:7" ht="14.4" x14ac:dyDescent="0.3">
      <c r="F73" s="92"/>
      <c r="G73" s="93"/>
    </row>
    <row r="74" spans="6:7" ht="14.4" x14ac:dyDescent="0.3">
      <c r="F74" s="92"/>
      <c r="G74" s="93"/>
    </row>
    <row r="75" spans="6:7" ht="14.4" x14ac:dyDescent="0.3">
      <c r="F75" s="92"/>
      <c r="G75" s="93"/>
    </row>
    <row r="76" spans="6:7" ht="14.4" x14ac:dyDescent="0.3">
      <c r="F76" s="92"/>
      <c r="G76" s="93"/>
    </row>
    <row r="77" spans="6:7" ht="14.4" x14ac:dyDescent="0.3">
      <c r="F77" s="92"/>
      <c r="G77" s="93"/>
    </row>
    <row r="78" spans="6:7" ht="14.4" x14ac:dyDescent="0.3">
      <c r="F78" s="92"/>
      <c r="G78" s="93"/>
    </row>
    <row r="79" spans="6:7" ht="14.4" x14ac:dyDescent="0.3">
      <c r="F79" s="92"/>
      <c r="G79" s="93"/>
    </row>
    <row r="80" spans="6:7" ht="14.4" x14ac:dyDescent="0.3">
      <c r="F80" s="92"/>
      <c r="G80" s="93"/>
    </row>
    <row r="81" spans="6:7" ht="14.4" x14ac:dyDescent="0.3">
      <c r="F81" s="92"/>
      <c r="G81" s="93"/>
    </row>
    <row r="82" spans="6:7" ht="14.4" x14ac:dyDescent="0.3">
      <c r="F82" s="92"/>
      <c r="G82" s="93"/>
    </row>
    <row r="83" spans="6:7" ht="14.4" x14ac:dyDescent="0.3">
      <c r="F83" s="92"/>
      <c r="G83" s="93"/>
    </row>
    <row r="84" spans="6:7" ht="14.4" x14ac:dyDescent="0.3">
      <c r="F84" s="92"/>
      <c r="G84" s="93"/>
    </row>
    <row r="85" spans="6:7" ht="14.4" x14ac:dyDescent="0.3">
      <c r="F85" s="92"/>
      <c r="G85" s="93"/>
    </row>
    <row r="86" spans="6:7" ht="14.4" x14ac:dyDescent="0.3">
      <c r="F86" s="92"/>
      <c r="G86" s="93"/>
    </row>
    <row r="87" spans="6:7" ht="14.4" x14ac:dyDescent="0.3">
      <c r="F87" s="92"/>
      <c r="G87" s="93"/>
    </row>
    <row r="88" spans="6:7" ht="14.4" x14ac:dyDescent="0.3">
      <c r="F88" s="92"/>
      <c r="G88" s="93"/>
    </row>
    <row r="89" spans="6:7" ht="14.4" x14ac:dyDescent="0.3">
      <c r="F89" s="92"/>
      <c r="G89" s="93"/>
    </row>
    <row r="90" spans="6:7" ht="14.4" x14ac:dyDescent="0.3">
      <c r="F90" s="92"/>
      <c r="G90" s="93"/>
    </row>
    <row r="91" spans="6:7" ht="14.4" x14ac:dyDescent="0.3">
      <c r="F91" s="92"/>
      <c r="G91" s="93"/>
    </row>
    <row r="92" spans="6:7" ht="14.4" x14ac:dyDescent="0.3">
      <c r="F92" s="92"/>
      <c r="G92" s="93"/>
    </row>
    <row r="93" spans="6:7" ht="14.4" x14ac:dyDescent="0.3">
      <c r="F93" s="92"/>
      <c r="G93" s="93"/>
    </row>
    <row r="94" spans="6:7" ht="14.4" x14ac:dyDescent="0.3">
      <c r="F94" s="92"/>
      <c r="G94" s="93"/>
    </row>
    <row r="95" spans="6:7" ht="14.4" x14ac:dyDescent="0.3">
      <c r="F95" s="92"/>
      <c r="G95" s="93"/>
    </row>
    <row r="96" spans="6:7" ht="14.4" x14ac:dyDescent="0.3">
      <c r="F96" s="92"/>
      <c r="G96" s="93"/>
    </row>
    <row r="97" spans="6:7" ht="14.4" x14ac:dyDescent="0.3">
      <c r="F97" s="92"/>
      <c r="G97" s="93"/>
    </row>
    <row r="98" spans="6:7" ht="14.4" x14ac:dyDescent="0.3">
      <c r="F98" s="92"/>
      <c r="G98" s="93"/>
    </row>
    <row r="99" spans="6:7" ht="14.4" x14ac:dyDescent="0.3">
      <c r="F99" s="92"/>
      <c r="G99" s="93"/>
    </row>
    <row r="100" spans="6:7" ht="14.4" x14ac:dyDescent="0.3">
      <c r="F100" s="92"/>
      <c r="G100" s="93"/>
    </row>
    <row r="101" spans="6:7" ht="14.4" x14ac:dyDescent="0.3">
      <c r="F101" s="92"/>
      <c r="G101" s="93"/>
    </row>
    <row r="102" spans="6:7" ht="14.4" x14ac:dyDescent="0.3">
      <c r="F102" s="92"/>
      <c r="G102" s="93"/>
    </row>
    <row r="103" spans="6:7" ht="14.4" x14ac:dyDescent="0.3">
      <c r="F103" s="92"/>
      <c r="G103" s="93"/>
    </row>
    <row r="104" spans="6:7" ht="14.4" x14ac:dyDescent="0.3">
      <c r="F104" s="92"/>
      <c r="G104" s="93"/>
    </row>
    <row r="105" spans="6:7" ht="14.4" x14ac:dyDescent="0.3">
      <c r="F105" s="92"/>
      <c r="G105" s="93"/>
    </row>
    <row r="106" spans="6:7" ht="14.4" x14ac:dyDescent="0.3">
      <c r="F106" s="92"/>
      <c r="G106" s="93"/>
    </row>
    <row r="107" spans="6:7" ht="14.4" x14ac:dyDescent="0.3">
      <c r="F107" s="92"/>
      <c r="G107" s="93"/>
    </row>
    <row r="108" spans="6:7" ht="14.4" x14ac:dyDescent="0.3">
      <c r="F108" s="92"/>
      <c r="G108" s="93"/>
    </row>
    <row r="109" spans="6:7" ht="14.4" x14ac:dyDescent="0.3">
      <c r="F109" s="92"/>
      <c r="G109" s="93"/>
    </row>
    <row r="110" spans="6:7" ht="14.4" x14ac:dyDescent="0.3">
      <c r="F110" s="92"/>
      <c r="G110" s="93"/>
    </row>
    <row r="111" spans="6:7" ht="14.4" x14ac:dyDescent="0.3">
      <c r="F111" s="92"/>
      <c r="G111" s="93"/>
    </row>
    <row r="112" spans="6:7" ht="14.4" x14ac:dyDescent="0.3">
      <c r="F112" s="92"/>
      <c r="G112" s="93"/>
    </row>
    <row r="113" spans="6:7" ht="14.4" x14ac:dyDescent="0.3">
      <c r="F113" s="92"/>
      <c r="G113" s="93"/>
    </row>
    <row r="114" spans="6:7" ht="14.4" x14ac:dyDescent="0.3">
      <c r="F114" s="92"/>
      <c r="G114" s="93"/>
    </row>
    <row r="115" spans="6:7" ht="14.4" x14ac:dyDescent="0.3">
      <c r="F115" s="92"/>
      <c r="G115" s="93"/>
    </row>
    <row r="116" spans="6:7" ht="14.4" x14ac:dyDescent="0.3">
      <c r="F116" s="92"/>
      <c r="G116" s="93"/>
    </row>
    <row r="117" spans="6:7" ht="14.4" x14ac:dyDescent="0.3">
      <c r="F117" s="92"/>
      <c r="G117" s="93"/>
    </row>
    <row r="118" spans="6:7" ht="14.4" x14ac:dyDescent="0.3">
      <c r="F118" s="92"/>
      <c r="G118" s="93"/>
    </row>
    <row r="119" spans="6:7" ht="14.4" x14ac:dyDescent="0.3">
      <c r="F119" s="92"/>
      <c r="G119" s="93"/>
    </row>
    <row r="120" spans="6:7" ht="14.4" x14ac:dyDescent="0.3">
      <c r="F120" s="92"/>
      <c r="G120" s="93"/>
    </row>
    <row r="121" spans="6:7" ht="14.4" x14ac:dyDescent="0.3">
      <c r="F121" s="92"/>
      <c r="G121" s="93"/>
    </row>
    <row r="122" spans="6:7" ht="14.4" x14ac:dyDescent="0.3">
      <c r="F122" s="92"/>
      <c r="G122" s="93"/>
    </row>
    <row r="123" spans="6:7" ht="14.4" x14ac:dyDescent="0.3">
      <c r="F123" s="92"/>
      <c r="G123" s="93"/>
    </row>
    <row r="124" spans="6:7" ht="14.4" x14ac:dyDescent="0.3">
      <c r="F124" s="92"/>
      <c r="G124" s="93"/>
    </row>
    <row r="125" spans="6:7" ht="14.4" x14ac:dyDescent="0.3">
      <c r="F125" s="92"/>
      <c r="G125" s="93"/>
    </row>
    <row r="126" spans="6:7" ht="14.4" x14ac:dyDescent="0.3">
      <c r="F126" s="92"/>
      <c r="G126" s="93"/>
    </row>
    <row r="127" spans="6:7" ht="14.4" x14ac:dyDescent="0.3">
      <c r="F127" s="92"/>
      <c r="G127" s="93"/>
    </row>
    <row r="128" spans="6:7" ht="14.4" x14ac:dyDescent="0.3">
      <c r="F128" s="92"/>
      <c r="G128" s="93"/>
    </row>
    <row r="129" spans="6:7" ht="14.4" x14ac:dyDescent="0.3">
      <c r="F129" s="92"/>
      <c r="G129" s="93"/>
    </row>
    <row r="130" spans="6:7" ht="14.4" x14ac:dyDescent="0.3">
      <c r="F130" s="92"/>
      <c r="G130" s="93"/>
    </row>
    <row r="131" spans="6:7" ht="14.4" x14ac:dyDescent="0.3">
      <c r="F131" s="92"/>
      <c r="G131" s="93"/>
    </row>
    <row r="132" spans="6:7" ht="14.4" x14ac:dyDescent="0.3">
      <c r="F132" s="92"/>
      <c r="G132" s="93"/>
    </row>
    <row r="133" spans="6:7" ht="14.4" x14ac:dyDescent="0.3">
      <c r="F133" s="92"/>
      <c r="G133" s="93"/>
    </row>
    <row r="134" spans="6:7" ht="14.4" x14ac:dyDescent="0.3">
      <c r="F134" s="92"/>
      <c r="G134" s="93"/>
    </row>
    <row r="135" spans="6:7" ht="14.4" x14ac:dyDescent="0.3">
      <c r="F135" s="92"/>
      <c r="G135" s="93"/>
    </row>
    <row r="136" spans="6:7" ht="14.4" x14ac:dyDescent="0.3">
      <c r="F136" s="92"/>
      <c r="G136" s="93"/>
    </row>
    <row r="137" spans="6:7" ht="14.4" x14ac:dyDescent="0.3">
      <c r="F137" s="92"/>
      <c r="G137" s="93"/>
    </row>
    <row r="138" spans="6:7" ht="14.4" x14ac:dyDescent="0.3">
      <c r="F138" s="92"/>
      <c r="G138" s="93"/>
    </row>
    <row r="139" spans="6:7" ht="14.4" x14ac:dyDescent="0.3">
      <c r="F139" s="92"/>
      <c r="G139" s="93"/>
    </row>
    <row r="140" spans="6:7" ht="14.4" x14ac:dyDescent="0.3">
      <c r="F140" s="92"/>
      <c r="G140" s="93"/>
    </row>
    <row r="141" spans="6:7" ht="14.4" x14ac:dyDescent="0.3">
      <c r="F141" s="92"/>
      <c r="G141" s="93"/>
    </row>
    <row r="142" spans="6:7" ht="14.4" x14ac:dyDescent="0.3">
      <c r="F142" s="92"/>
      <c r="G142" s="93"/>
    </row>
    <row r="143" spans="6:7" ht="14.4" x14ac:dyDescent="0.3">
      <c r="F143" s="92"/>
      <c r="G143" s="93"/>
    </row>
    <row r="144" spans="6:7" ht="14.4" x14ac:dyDescent="0.3">
      <c r="F144" s="92"/>
      <c r="G144" s="93"/>
    </row>
    <row r="145" spans="6:7" ht="14.4" x14ac:dyDescent="0.3">
      <c r="F145" s="92"/>
      <c r="G145" s="93"/>
    </row>
    <row r="146" spans="6:7" ht="14.4" x14ac:dyDescent="0.3">
      <c r="F146" s="92"/>
      <c r="G146" s="93"/>
    </row>
    <row r="147" spans="6:7" ht="14.4" x14ac:dyDescent="0.3">
      <c r="F147" s="92"/>
      <c r="G147" s="93"/>
    </row>
    <row r="148" spans="6:7" ht="14.4" x14ac:dyDescent="0.3">
      <c r="F148" s="92"/>
      <c r="G148" s="93"/>
    </row>
    <row r="149" spans="6:7" ht="14.4" x14ac:dyDescent="0.3">
      <c r="F149" s="92"/>
      <c r="G149" s="93"/>
    </row>
    <row r="150" spans="6:7" ht="14.4" x14ac:dyDescent="0.3">
      <c r="F150" s="92"/>
      <c r="G150" s="93"/>
    </row>
    <row r="151" spans="6:7" ht="14.4" x14ac:dyDescent="0.3">
      <c r="F151" s="92"/>
      <c r="G151" s="93"/>
    </row>
    <row r="152" spans="6:7" ht="14.4" x14ac:dyDescent="0.3">
      <c r="F152" s="92"/>
      <c r="G152" s="93"/>
    </row>
    <row r="153" spans="6:7" ht="14.4" x14ac:dyDescent="0.3">
      <c r="F153" s="92"/>
      <c r="G153" s="93"/>
    </row>
    <row r="154" spans="6:7" ht="14.4" x14ac:dyDescent="0.3">
      <c r="F154" s="92"/>
      <c r="G154" s="93"/>
    </row>
    <row r="155" spans="6:7" ht="14.4" x14ac:dyDescent="0.3">
      <c r="F155" s="92"/>
      <c r="G155" s="93"/>
    </row>
    <row r="156" spans="6:7" ht="14.4" x14ac:dyDescent="0.3">
      <c r="F156" s="92"/>
      <c r="G156" s="93"/>
    </row>
    <row r="157" spans="6:7" ht="14.4" x14ac:dyDescent="0.3">
      <c r="F157" s="92"/>
      <c r="G157" s="93"/>
    </row>
    <row r="158" spans="6:7" ht="14.4" x14ac:dyDescent="0.3">
      <c r="F158" s="92"/>
      <c r="G158" s="93"/>
    </row>
    <row r="159" spans="6:7" ht="14.4" x14ac:dyDescent="0.3">
      <c r="F159" s="92"/>
      <c r="G159" s="93"/>
    </row>
    <row r="160" spans="6:7" ht="14.4" x14ac:dyDescent="0.3">
      <c r="F160" s="92"/>
      <c r="G160" s="93"/>
    </row>
    <row r="161" spans="6:7" ht="14.4" x14ac:dyDescent="0.3">
      <c r="F161" s="92"/>
      <c r="G161" s="93"/>
    </row>
    <row r="162" spans="6:7" ht="14.4" x14ac:dyDescent="0.3">
      <c r="F162" s="92"/>
      <c r="G162" s="93"/>
    </row>
    <row r="163" spans="6:7" ht="14.4" x14ac:dyDescent="0.3">
      <c r="F163" s="92"/>
      <c r="G163" s="93"/>
    </row>
    <row r="164" spans="6:7" ht="14.4" x14ac:dyDescent="0.3">
      <c r="F164" s="92"/>
      <c r="G164" s="93"/>
    </row>
    <row r="165" spans="6:7" ht="14.4" x14ac:dyDescent="0.3">
      <c r="F165" s="92"/>
      <c r="G165" s="93"/>
    </row>
    <row r="166" spans="6:7" ht="14.4" x14ac:dyDescent="0.3">
      <c r="F166" s="92"/>
      <c r="G166" s="93"/>
    </row>
    <row r="167" spans="6:7" ht="14.4" x14ac:dyDescent="0.3">
      <c r="F167" s="92"/>
      <c r="G167" s="93"/>
    </row>
    <row r="168" spans="6:7" ht="14.4" x14ac:dyDescent="0.3">
      <c r="F168" s="92"/>
      <c r="G168" s="93"/>
    </row>
    <row r="169" spans="6:7" ht="14.4" x14ac:dyDescent="0.3">
      <c r="F169" s="92"/>
      <c r="G169" s="93"/>
    </row>
    <row r="170" spans="6:7" ht="14.4" x14ac:dyDescent="0.3">
      <c r="F170" s="92"/>
      <c r="G170" s="93"/>
    </row>
    <row r="171" spans="6:7" ht="14.4" x14ac:dyDescent="0.3">
      <c r="F171" s="92"/>
      <c r="G171" s="93"/>
    </row>
    <row r="172" spans="6:7" ht="14.4" x14ac:dyDescent="0.3">
      <c r="F172" s="92"/>
      <c r="G172" s="93"/>
    </row>
    <row r="173" spans="6:7" ht="14.4" x14ac:dyDescent="0.3">
      <c r="F173" s="92"/>
      <c r="G173" s="93"/>
    </row>
    <row r="174" spans="6:7" ht="14.4" x14ac:dyDescent="0.3">
      <c r="F174" s="92"/>
      <c r="G174" s="93"/>
    </row>
    <row r="175" spans="6:7" ht="14.4" x14ac:dyDescent="0.3">
      <c r="F175" s="92"/>
      <c r="G175" s="93"/>
    </row>
    <row r="176" spans="6:7" ht="14.4" x14ac:dyDescent="0.3">
      <c r="F176" s="92"/>
      <c r="G176" s="93"/>
    </row>
    <row r="177" spans="6:7" ht="14.4" x14ac:dyDescent="0.3">
      <c r="F177" s="92"/>
      <c r="G177" s="93"/>
    </row>
    <row r="178" spans="6:7" ht="14.4" x14ac:dyDescent="0.3">
      <c r="F178" s="92"/>
      <c r="G178" s="93"/>
    </row>
    <row r="179" spans="6:7" ht="14.4" x14ac:dyDescent="0.3">
      <c r="F179" s="92"/>
      <c r="G179" s="93"/>
    </row>
    <row r="180" spans="6:7" ht="14.4" x14ac:dyDescent="0.3">
      <c r="F180" s="92"/>
      <c r="G180" s="93"/>
    </row>
    <row r="181" spans="6:7" ht="14.4" x14ac:dyDescent="0.3">
      <c r="F181" s="92"/>
      <c r="G181" s="93"/>
    </row>
    <row r="182" spans="6:7" ht="14.4" x14ac:dyDescent="0.3">
      <c r="F182" s="92"/>
      <c r="G182" s="93"/>
    </row>
    <row r="183" spans="6:7" ht="14.4" x14ac:dyDescent="0.3">
      <c r="F183" s="92"/>
      <c r="G183" s="93"/>
    </row>
    <row r="184" spans="6:7" ht="14.4" x14ac:dyDescent="0.3">
      <c r="F184" s="92"/>
      <c r="G184" s="93"/>
    </row>
    <row r="185" spans="6:7" ht="14.4" x14ac:dyDescent="0.3">
      <c r="F185" s="92"/>
      <c r="G185" s="93"/>
    </row>
    <row r="186" spans="6:7" ht="14.4" x14ac:dyDescent="0.3">
      <c r="F186" s="92"/>
      <c r="G186" s="93"/>
    </row>
    <row r="187" spans="6:7" ht="14.4" x14ac:dyDescent="0.3">
      <c r="F187" s="92"/>
      <c r="G187" s="93"/>
    </row>
    <row r="188" spans="6:7" ht="14.4" x14ac:dyDescent="0.3">
      <c r="F188" s="92"/>
      <c r="G188" s="93"/>
    </row>
    <row r="189" spans="6:7" ht="14.4" x14ac:dyDescent="0.3">
      <c r="F189" s="92"/>
      <c r="G189" s="93"/>
    </row>
    <row r="190" spans="6:7" ht="14.4" x14ac:dyDescent="0.3">
      <c r="F190" s="92"/>
      <c r="G190" s="93"/>
    </row>
    <row r="191" spans="6:7" ht="14.4" x14ac:dyDescent="0.3">
      <c r="F191" s="92"/>
      <c r="G191" s="93"/>
    </row>
    <row r="192" spans="6:7" ht="14.4" x14ac:dyDescent="0.3">
      <c r="F192" s="92"/>
      <c r="G192" s="93"/>
    </row>
    <row r="193" spans="6:7" ht="14.4" x14ac:dyDescent="0.3">
      <c r="F193" s="92"/>
      <c r="G193" s="93"/>
    </row>
    <row r="194" spans="6:7" ht="14.4" x14ac:dyDescent="0.3">
      <c r="F194" s="92"/>
      <c r="G194" s="93"/>
    </row>
    <row r="195" spans="6:7" ht="14.4" x14ac:dyDescent="0.3">
      <c r="F195" s="92"/>
      <c r="G195" s="93"/>
    </row>
    <row r="196" spans="6:7" ht="14.4" x14ac:dyDescent="0.3">
      <c r="F196" s="92"/>
      <c r="G196" s="93"/>
    </row>
    <row r="197" spans="6:7" ht="14.4" x14ac:dyDescent="0.3">
      <c r="F197" s="92"/>
      <c r="G197" s="93"/>
    </row>
    <row r="198" spans="6:7" ht="14.4" x14ac:dyDescent="0.3">
      <c r="F198" s="92"/>
      <c r="G198" s="93"/>
    </row>
    <row r="199" spans="6:7" ht="14.4" x14ac:dyDescent="0.3">
      <c r="F199" s="92"/>
      <c r="G199" s="93"/>
    </row>
    <row r="200" spans="6:7" ht="14.4" x14ac:dyDescent="0.3">
      <c r="F200" s="92"/>
      <c r="G200" s="93"/>
    </row>
    <row r="201" spans="6:7" ht="14.4" x14ac:dyDescent="0.3">
      <c r="F201" s="92"/>
      <c r="G201" s="93"/>
    </row>
    <row r="202" spans="6:7" ht="14.4" x14ac:dyDescent="0.3">
      <c r="F202" s="92"/>
      <c r="G202" s="93"/>
    </row>
    <row r="203" spans="6:7" ht="14.4" x14ac:dyDescent="0.3">
      <c r="F203" s="92"/>
      <c r="G203" s="93"/>
    </row>
    <row r="204" spans="6:7" ht="14.4" x14ac:dyDescent="0.3">
      <c r="F204" s="92"/>
      <c r="G204" s="93"/>
    </row>
    <row r="205" spans="6:7" ht="14.4" x14ac:dyDescent="0.3">
      <c r="F205" s="92"/>
      <c r="G205" s="93"/>
    </row>
    <row r="206" spans="6:7" ht="14.4" x14ac:dyDescent="0.3">
      <c r="F206" s="92"/>
      <c r="G206" s="93"/>
    </row>
    <row r="207" spans="6:7" ht="14.4" x14ac:dyDescent="0.3">
      <c r="F207" s="92"/>
      <c r="G207" s="93"/>
    </row>
    <row r="208" spans="6:7" ht="14.4" x14ac:dyDescent="0.3">
      <c r="F208" s="92"/>
      <c r="G208" s="93"/>
    </row>
    <row r="209" spans="6:7" ht="14.4" x14ac:dyDescent="0.3">
      <c r="F209" s="92"/>
      <c r="G209" s="93"/>
    </row>
    <row r="210" spans="6:7" ht="14.4" x14ac:dyDescent="0.3">
      <c r="F210" s="92"/>
      <c r="G210" s="93"/>
    </row>
    <row r="211" spans="6:7" ht="14.4" x14ac:dyDescent="0.3">
      <c r="F211" s="92"/>
      <c r="G211" s="93"/>
    </row>
    <row r="212" spans="6:7" ht="14.4" x14ac:dyDescent="0.3">
      <c r="F212" s="92"/>
      <c r="G212" s="93"/>
    </row>
    <row r="213" spans="6:7" ht="14.4" x14ac:dyDescent="0.3">
      <c r="F213" s="92"/>
      <c r="G213" s="93"/>
    </row>
    <row r="214" spans="6:7" ht="14.4" x14ac:dyDescent="0.3">
      <c r="F214" s="92"/>
      <c r="G214" s="93"/>
    </row>
    <row r="215" spans="6:7" ht="14.4" x14ac:dyDescent="0.3">
      <c r="F215" s="92"/>
      <c r="G215" s="93"/>
    </row>
    <row r="216" spans="6:7" ht="14.4" x14ac:dyDescent="0.3">
      <c r="F216" s="92"/>
      <c r="G216" s="93"/>
    </row>
    <row r="217" spans="6:7" ht="14.4" x14ac:dyDescent="0.3">
      <c r="F217" s="92"/>
      <c r="G217" s="93"/>
    </row>
    <row r="218" spans="6:7" ht="14.4" x14ac:dyDescent="0.3">
      <c r="F218" s="92"/>
      <c r="G218" s="93"/>
    </row>
    <row r="219" spans="6:7" ht="14.4" x14ac:dyDescent="0.3">
      <c r="F219" s="92"/>
      <c r="G219" s="93"/>
    </row>
    <row r="220" spans="6:7" ht="14.4" x14ac:dyDescent="0.3">
      <c r="F220" s="92"/>
      <c r="G220" s="93"/>
    </row>
    <row r="221" spans="6:7" ht="14.4" x14ac:dyDescent="0.3">
      <c r="F221" s="92"/>
      <c r="G221" s="93"/>
    </row>
    <row r="222" spans="6:7" ht="14.4" x14ac:dyDescent="0.3">
      <c r="F222" s="92"/>
      <c r="G222" s="93"/>
    </row>
    <row r="223" spans="6:7" ht="14.4" x14ac:dyDescent="0.3">
      <c r="F223" s="92"/>
      <c r="G223" s="93"/>
    </row>
    <row r="224" spans="6:7" ht="14.4" x14ac:dyDescent="0.3">
      <c r="F224" s="92"/>
      <c r="G224" s="93"/>
    </row>
    <row r="225" spans="6:7" ht="14.4" x14ac:dyDescent="0.3">
      <c r="F225" s="92"/>
      <c r="G225" s="93"/>
    </row>
    <row r="226" spans="6:7" ht="14.4" x14ac:dyDescent="0.3">
      <c r="F226" s="92"/>
      <c r="G226" s="93"/>
    </row>
    <row r="227" spans="6:7" ht="14.4" x14ac:dyDescent="0.3">
      <c r="F227" s="92"/>
      <c r="G227" s="93"/>
    </row>
    <row r="228" spans="6:7" ht="14.4" x14ac:dyDescent="0.3">
      <c r="F228" s="92"/>
      <c r="G228" s="93"/>
    </row>
    <row r="229" spans="6:7" ht="14.4" x14ac:dyDescent="0.3">
      <c r="F229" s="92"/>
      <c r="G229" s="93"/>
    </row>
    <row r="230" spans="6:7" ht="14.4" x14ac:dyDescent="0.3">
      <c r="F230" s="92"/>
      <c r="G230" s="93"/>
    </row>
    <row r="231" spans="6:7" ht="14.4" x14ac:dyDescent="0.3">
      <c r="F231" s="92"/>
      <c r="G231" s="93"/>
    </row>
    <row r="232" spans="6:7" ht="14.4" x14ac:dyDescent="0.3">
      <c r="F232" s="92"/>
      <c r="G232" s="93"/>
    </row>
    <row r="233" spans="6:7" ht="14.4" x14ac:dyDescent="0.3">
      <c r="F233" s="92"/>
      <c r="G233" s="93"/>
    </row>
    <row r="234" spans="6:7" ht="14.4" x14ac:dyDescent="0.3">
      <c r="F234" s="92"/>
      <c r="G234" s="93"/>
    </row>
    <row r="235" spans="6:7" ht="14.4" x14ac:dyDescent="0.3">
      <c r="F235" s="92"/>
      <c r="G235" s="93"/>
    </row>
    <row r="236" spans="6:7" ht="14.4" x14ac:dyDescent="0.3">
      <c r="F236" s="92"/>
      <c r="G236" s="93"/>
    </row>
    <row r="237" spans="6:7" ht="14.4" x14ac:dyDescent="0.3">
      <c r="F237" s="92"/>
      <c r="G237" s="93"/>
    </row>
    <row r="238" spans="6:7" ht="14.4" x14ac:dyDescent="0.3">
      <c r="F238" s="92"/>
      <c r="G238" s="93"/>
    </row>
    <row r="239" spans="6:7" ht="14.4" x14ac:dyDescent="0.3">
      <c r="F239" s="92"/>
      <c r="G239" s="93"/>
    </row>
    <row r="240" spans="6:7" ht="14.4" x14ac:dyDescent="0.3">
      <c r="F240" s="92"/>
      <c r="G240" s="93"/>
    </row>
    <row r="241" spans="6:7" ht="14.4" x14ac:dyDescent="0.3">
      <c r="F241" s="92"/>
      <c r="G241" s="93"/>
    </row>
    <row r="242" spans="6:7" ht="14.4" x14ac:dyDescent="0.3">
      <c r="F242" s="92"/>
      <c r="G242" s="93"/>
    </row>
    <row r="243" spans="6:7" ht="14.4" x14ac:dyDescent="0.3">
      <c r="F243" s="92"/>
      <c r="G243" s="93"/>
    </row>
    <row r="244" spans="6:7" ht="14.4" x14ac:dyDescent="0.3">
      <c r="F244" s="92"/>
      <c r="G244" s="93"/>
    </row>
    <row r="245" spans="6:7" ht="14.4" x14ac:dyDescent="0.3">
      <c r="F245" s="92"/>
      <c r="G245" s="93"/>
    </row>
    <row r="246" spans="6:7" ht="14.4" x14ac:dyDescent="0.3">
      <c r="F246" s="92"/>
      <c r="G246" s="93"/>
    </row>
    <row r="247" spans="6:7" ht="14.4" x14ac:dyDescent="0.3">
      <c r="F247" s="92"/>
      <c r="G247" s="93"/>
    </row>
    <row r="248" spans="6:7" ht="14.4" x14ac:dyDescent="0.3">
      <c r="F248" s="92"/>
      <c r="G248" s="93"/>
    </row>
    <row r="249" spans="6:7" ht="14.4" x14ac:dyDescent="0.3">
      <c r="F249" s="92"/>
      <c r="G249" s="93"/>
    </row>
    <row r="250" spans="6:7" ht="14.4" x14ac:dyDescent="0.3">
      <c r="F250" s="92"/>
      <c r="G250" s="93"/>
    </row>
    <row r="251" spans="6:7" ht="14.4" x14ac:dyDescent="0.3">
      <c r="F251" s="92"/>
      <c r="G251" s="93"/>
    </row>
    <row r="252" spans="6:7" ht="14.4" x14ac:dyDescent="0.3">
      <c r="F252" s="92"/>
      <c r="G252" s="93"/>
    </row>
    <row r="253" spans="6:7" ht="14.4" x14ac:dyDescent="0.3">
      <c r="F253" s="92"/>
      <c r="G253" s="93"/>
    </row>
    <row r="254" spans="6:7" ht="14.4" x14ac:dyDescent="0.3">
      <c r="F254" s="92"/>
      <c r="G254" s="93"/>
    </row>
    <row r="255" spans="6:7" ht="14.4" x14ac:dyDescent="0.3">
      <c r="F255" s="92"/>
      <c r="G255" s="93"/>
    </row>
    <row r="256" spans="6:7" ht="14.4" x14ac:dyDescent="0.3">
      <c r="F256" s="92"/>
      <c r="G256" s="93"/>
    </row>
    <row r="257" spans="6:7" ht="14.4" x14ac:dyDescent="0.3">
      <c r="F257" s="92"/>
      <c r="G257" s="93"/>
    </row>
    <row r="258" spans="6:7" ht="14.4" x14ac:dyDescent="0.3">
      <c r="F258" s="92"/>
      <c r="G258" s="93"/>
    </row>
    <row r="259" spans="6:7" ht="14.4" x14ac:dyDescent="0.3">
      <c r="F259" s="92"/>
      <c r="G259" s="93"/>
    </row>
    <row r="260" spans="6:7" ht="14.4" x14ac:dyDescent="0.3">
      <c r="F260" s="92"/>
      <c r="G260" s="93"/>
    </row>
    <row r="261" spans="6:7" ht="14.4" x14ac:dyDescent="0.3">
      <c r="F261" s="92"/>
      <c r="G261" s="93"/>
    </row>
    <row r="262" spans="6:7" ht="14.4" x14ac:dyDescent="0.3">
      <c r="F262" s="92"/>
      <c r="G262" s="93"/>
    </row>
    <row r="263" spans="6:7" ht="14.4" x14ac:dyDescent="0.3">
      <c r="F263" s="92"/>
      <c r="G263" s="93"/>
    </row>
    <row r="264" spans="6:7" ht="14.4" x14ac:dyDescent="0.3">
      <c r="F264" s="92"/>
      <c r="G264" s="93"/>
    </row>
    <row r="265" spans="6:7" ht="14.4" x14ac:dyDescent="0.3">
      <c r="F265" s="92"/>
      <c r="G265" s="93"/>
    </row>
    <row r="266" spans="6:7" ht="14.4" x14ac:dyDescent="0.3">
      <c r="F266" s="92"/>
      <c r="G266" s="93"/>
    </row>
    <row r="267" spans="6:7" ht="14.4" x14ac:dyDescent="0.3">
      <c r="F267" s="92"/>
      <c r="G267" s="93"/>
    </row>
    <row r="268" spans="6:7" ht="14.4" x14ac:dyDescent="0.3">
      <c r="F268" s="92"/>
      <c r="G268" s="93"/>
    </row>
    <row r="269" spans="6:7" ht="14.4" x14ac:dyDescent="0.3">
      <c r="F269" s="92"/>
      <c r="G269" s="93"/>
    </row>
    <row r="270" spans="6:7" ht="14.4" x14ac:dyDescent="0.3">
      <c r="F270" s="92"/>
      <c r="G270" s="93"/>
    </row>
    <row r="271" spans="6:7" ht="14.4" x14ac:dyDescent="0.3">
      <c r="F271" s="92"/>
      <c r="G271" s="93"/>
    </row>
    <row r="272" spans="6:7" ht="14.4" x14ac:dyDescent="0.3">
      <c r="F272" s="92"/>
      <c r="G272" s="93"/>
    </row>
    <row r="273" spans="6:7" ht="14.4" x14ac:dyDescent="0.3">
      <c r="F273" s="92"/>
      <c r="G273" s="93"/>
    </row>
    <row r="274" spans="6:7" ht="14.4" x14ac:dyDescent="0.3">
      <c r="F274" s="92"/>
      <c r="G274" s="93"/>
    </row>
    <row r="275" spans="6:7" ht="14.4" x14ac:dyDescent="0.3">
      <c r="F275" s="92"/>
      <c r="G275" s="93"/>
    </row>
    <row r="276" spans="6:7" ht="14.4" x14ac:dyDescent="0.3">
      <c r="F276" s="92"/>
      <c r="G276" s="93"/>
    </row>
    <row r="277" spans="6:7" ht="14.4" x14ac:dyDescent="0.3">
      <c r="F277" s="92"/>
      <c r="G277" s="93"/>
    </row>
    <row r="278" spans="6:7" ht="14.4" x14ac:dyDescent="0.3">
      <c r="F278" s="92"/>
      <c r="G278" s="93"/>
    </row>
    <row r="279" spans="6:7" ht="14.4" x14ac:dyDescent="0.3">
      <c r="F279" s="92"/>
      <c r="G279" s="93"/>
    </row>
    <row r="280" spans="6:7" ht="14.4" x14ac:dyDescent="0.3">
      <c r="F280" s="92"/>
      <c r="G280" s="93"/>
    </row>
    <row r="281" spans="6:7" ht="14.4" x14ac:dyDescent="0.3">
      <c r="F281" s="92"/>
      <c r="G281" s="93"/>
    </row>
    <row r="282" spans="6:7" ht="14.4" x14ac:dyDescent="0.3">
      <c r="F282" s="92"/>
      <c r="G282" s="93"/>
    </row>
    <row r="283" spans="6:7" ht="14.4" x14ac:dyDescent="0.3">
      <c r="F283" s="92"/>
      <c r="G283" s="93"/>
    </row>
    <row r="284" spans="6:7" ht="14.4" x14ac:dyDescent="0.3">
      <c r="F284" s="92"/>
      <c r="G284" s="93"/>
    </row>
    <row r="285" spans="6:7" ht="14.4" x14ac:dyDescent="0.3">
      <c r="F285" s="92"/>
      <c r="G285" s="93"/>
    </row>
    <row r="286" spans="6:7" ht="14.4" x14ac:dyDescent="0.3">
      <c r="F286" s="92"/>
      <c r="G286" s="93"/>
    </row>
    <row r="287" spans="6:7" ht="14.4" x14ac:dyDescent="0.3">
      <c r="F287" s="92"/>
      <c r="G287" s="93"/>
    </row>
    <row r="288" spans="6:7" ht="14.4" x14ac:dyDescent="0.3">
      <c r="F288" s="92"/>
      <c r="G288" s="93"/>
    </row>
    <row r="289" spans="6:7" ht="14.4" x14ac:dyDescent="0.3">
      <c r="F289" s="92"/>
      <c r="G289" s="93"/>
    </row>
    <row r="290" spans="6:7" ht="14.4" x14ac:dyDescent="0.3">
      <c r="F290" s="92"/>
      <c r="G290" s="93"/>
    </row>
    <row r="291" spans="6:7" ht="14.4" x14ac:dyDescent="0.3">
      <c r="F291" s="92"/>
      <c r="G291" s="93"/>
    </row>
    <row r="292" spans="6:7" ht="14.4" x14ac:dyDescent="0.3">
      <c r="F292" s="92"/>
      <c r="G292" s="93"/>
    </row>
    <row r="293" spans="6:7" ht="14.4" x14ac:dyDescent="0.3">
      <c r="F293" s="92"/>
      <c r="G293" s="93"/>
    </row>
    <row r="294" spans="6:7" ht="14.4" x14ac:dyDescent="0.3">
      <c r="F294" s="92"/>
      <c r="G294" s="93"/>
    </row>
    <row r="295" spans="6:7" ht="14.4" x14ac:dyDescent="0.3">
      <c r="F295" s="92"/>
      <c r="G295" s="93"/>
    </row>
    <row r="296" spans="6:7" ht="14.4" x14ac:dyDescent="0.3">
      <c r="F296" s="92"/>
      <c r="G296" s="93"/>
    </row>
    <row r="297" spans="6:7" ht="14.4" x14ac:dyDescent="0.3">
      <c r="F297" s="92"/>
      <c r="G297" s="93"/>
    </row>
    <row r="298" spans="6:7" ht="14.4" x14ac:dyDescent="0.3">
      <c r="F298" s="92"/>
      <c r="G298" s="93"/>
    </row>
    <row r="299" spans="6:7" ht="14.4" x14ac:dyDescent="0.3">
      <c r="F299" s="92"/>
      <c r="G299" s="93"/>
    </row>
    <row r="300" spans="6:7" ht="14.4" x14ac:dyDescent="0.3">
      <c r="F300" s="92"/>
      <c r="G300" s="93"/>
    </row>
    <row r="301" spans="6:7" ht="14.4" x14ac:dyDescent="0.3">
      <c r="F301" s="92"/>
      <c r="G301" s="93"/>
    </row>
    <row r="302" spans="6:7" ht="14.4" x14ac:dyDescent="0.3">
      <c r="F302" s="92"/>
      <c r="G302" s="93"/>
    </row>
    <row r="303" spans="6:7" ht="14.4" x14ac:dyDescent="0.3">
      <c r="F303" s="92"/>
      <c r="G303" s="93"/>
    </row>
    <row r="304" spans="6:7" ht="14.4" x14ac:dyDescent="0.3">
      <c r="F304" s="92"/>
      <c r="G304" s="93"/>
    </row>
    <row r="305" spans="6:7" ht="14.4" x14ac:dyDescent="0.3">
      <c r="F305" s="92"/>
      <c r="G305" s="93"/>
    </row>
    <row r="306" spans="6:7" ht="14.4" x14ac:dyDescent="0.3">
      <c r="F306" s="92"/>
      <c r="G306" s="93"/>
    </row>
    <row r="307" spans="6:7" ht="14.4" x14ac:dyDescent="0.3">
      <c r="F307" s="92"/>
      <c r="G307" s="93"/>
    </row>
    <row r="308" spans="6:7" ht="14.4" x14ac:dyDescent="0.3">
      <c r="F308" s="92"/>
      <c r="G308" s="93"/>
    </row>
    <row r="309" spans="6:7" ht="14.4" x14ac:dyDescent="0.3">
      <c r="F309" s="92"/>
      <c r="G309" s="93"/>
    </row>
    <row r="310" spans="6:7" ht="14.4" x14ac:dyDescent="0.3">
      <c r="F310" s="92"/>
      <c r="G310" s="93"/>
    </row>
    <row r="311" spans="6:7" ht="14.4" x14ac:dyDescent="0.3">
      <c r="F311" s="92"/>
      <c r="G311" s="93"/>
    </row>
    <row r="312" spans="6:7" ht="14.4" x14ac:dyDescent="0.3">
      <c r="F312" s="92"/>
      <c r="G312" s="93"/>
    </row>
    <row r="313" spans="6:7" ht="14.4" x14ac:dyDescent="0.3">
      <c r="F313" s="92"/>
      <c r="G313" s="93"/>
    </row>
    <row r="314" spans="6:7" ht="14.4" x14ac:dyDescent="0.3">
      <c r="F314" s="92"/>
      <c r="G314" s="93"/>
    </row>
    <row r="315" spans="6:7" ht="14.4" x14ac:dyDescent="0.3">
      <c r="F315" s="92"/>
      <c r="G315" s="93"/>
    </row>
    <row r="316" spans="6:7" ht="14.4" x14ac:dyDescent="0.3">
      <c r="F316" s="92"/>
      <c r="G316" s="93"/>
    </row>
    <row r="317" spans="6:7" ht="14.4" x14ac:dyDescent="0.3">
      <c r="F317" s="92"/>
      <c r="G317" s="93"/>
    </row>
    <row r="318" spans="6:7" ht="14.4" x14ac:dyDescent="0.3">
      <c r="F318" s="92"/>
      <c r="G318" s="93"/>
    </row>
    <row r="319" spans="6:7" ht="14.4" x14ac:dyDescent="0.3">
      <c r="F319" s="92"/>
      <c r="G319" s="93"/>
    </row>
    <row r="320" spans="6:7" ht="14.4" x14ac:dyDescent="0.3">
      <c r="F320" s="92"/>
      <c r="G320" s="93"/>
    </row>
    <row r="321" spans="6:7" ht="14.4" x14ac:dyDescent="0.3">
      <c r="F321" s="92"/>
      <c r="G321" s="93"/>
    </row>
    <row r="322" spans="6:7" ht="14.4" x14ac:dyDescent="0.3">
      <c r="F322" s="92"/>
      <c r="G322" s="93"/>
    </row>
    <row r="323" spans="6:7" ht="14.4" x14ac:dyDescent="0.3">
      <c r="F323" s="92"/>
      <c r="G323" s="93"/>
    </row>
    <row r="324" spans="6:7" ht="14.4" x14ac:dyDescent="0.3">
      <c r="F324" s="92"/>
      <c r="G324" s="93"/>
    </row>
    <row r="325" spans="6:7" ht="14.4" x14ac:dyDescent="0.3">
      <c r="F325" s="92"/>
      <c r="G325" s="93"/>
    </row>
    <row r="326" spans="6:7" ht="14.4" x14ac:dyDescent="0.3">
      <c r="F326" s="92"/>
      <c r="G326" s="93"/>
    </row>
    <row r="327" spans="6:7" ht="14.4" x14ac:dyDescent="0.3">
      <c r="F327" s="92"/>
      <c r="G327" s="93"/>
    </row>
    <row r="328" spans="6:7" ht="14.4" x14ac:dyDescent="0.3">
      <c r="F328" s="92"/>
      <c r="G328" s="93"/>
    </row>
    <row r="329" spans="6:7" ht="14.4" x14ac:dyDescent="0.3">
      <c r="F329" s="92"/>
      <c r="G329" s="93"/>
    </row>
    <row r="330" spans="6:7" ht="14.4" x14ac:dyDescent="0.3">
      <c r="F330" s="92"/>
      <c r="G330" s="93"/>
    </row>
    <row r="331" spans="6:7" ht="14.4" x14ac:dyDescent="0.3">
      <c r="F331" s="92"/>
      <c r="G331" s="93"/>
    </row>
    <row r="332" spans="6:7" ht="14.4" x14ac:dyDescent="0.3">
      <c r="F332" s="92"/>
      <c r="G332" s="93"/>
    </row>
    <row r="333" spans="6:7" ht="14.4" x14ac:dyDescent="0.3">
      <c r="F333" s="92"/>
      <c r="G333" s="93"/>
    </row>
    <row r="334" spans="6:7" ht="14.4" x14ac:dyDescent="0.3">
      <c r="F334" s="92"/>
      <c r="G334" s="93"/>
    </row>
    <row r="335" spans="6:7" ht="14.4" x14ac:dyDescent="0.3">
      <c r="F335" s="92"/>
      <c r="G335" s="93"/>
    </row>
    <row r="336" spans="6:7" ht="14.4" x14ac:dyDescent="0.3">
      <c r="F336" s="92"/>
      <c r="G336" s="93"/>
    </row>
    <row r="337" spans="6:7" ht="14.4" x14ac:dyDescent="0.3">
      <c r="F337" s="92"/>
      <c r="G337" s="93"/>
    </row>
    <row r="338" spans="6:7" ht="14.4" x14ac:dyDescent="0.3">
      <c r="F338" s="92"/>
      <c r="G338" s="93"/>
    </row>
    <row r="339" spans="6:7" ht="14.4" x14ac:dyDescent="0.3">
      <c r="F339" s="92"/>
      <c r="G339" s="93"/>
    </row>
    <row r="340" spans="6:7" ht="14.4" x14ac:dyDescent="0.3">
      <c r="F340" s="92"/>
      <c r="G340" s="93"/>
    </row>
    <row r="341" spans="6:7" ht="14.4" x14ac:dyDescent="0.3">
      <c r="F341" s="92"/>
      <c r="G341" s="93"/>
    </row>
    <row r="342" spans="6:7" ht="14.4" x14ac:dyDescent="0.3">
      <c r="F342" s="92"/>
      <c r="G342" s="93"/>
    </row>
    <row r="343" spans="6:7" ht="14.4" x14ac:dyDescent="0.3">
      <c r="F343" s="92"/>
      <c r="G343" s="93"/>
    </row>
    <row r="344" spans="6:7" ht="14.4" x14ac:dyDescent="0.3">
      <c r="F344" s="92"/>
      <c r="G344" s="93"/>
    </row>
    <row r="345" spans="6:7" ht="14.4" x14ac:dyDescent="0.3">
      <c r="F345" s="92"/>
      <c r="G345" s="93"/>
    </row>
    <row r="346" spans="6:7" ht="14.4" x14ac:dyDescent="0.3">
      <c r="F346" s="92"/>
      <c r="G346" s="93"/>
    </row>
    <row r="347" spans="6:7" ht="14.4" x14ac:dyDescent="0.3">
      <c r="F347" s="92"/>
      <c r="G347" s="93"/>
    </row>
    <row r="348" spans="6:7" ht="14.4" x14ac:dyDescent="0.3">
      <c r="F348" s="92"/>
      <c r="G348" s="93"/>
    </row>
    <row r="349" spans="6:7" ht="14.4" x14ac:dyDescent="0.3">
      <c r="F349" s="92"/>
      <c r="G349" s="93"/>
    </row>
    <row r="350" spans="6:7" ht="14.4" x14ac:dyDescent="0.3">
      <c r="F350" s="92"/>
      <c r="G350" s="93"/>
    </row>
    <row r="351" spans="6:7" ht="14.4" x14ac:dyDescent="0.3">
      <c r="F351" s="92"/>
      <c r="G351" s="93"/>
    </row>
    <row r="352" spans="6:7" ht="14.4" x14ac:dyDescent="0.3">
      <c r="F352" s="92"/>
      <c r="G352" s="93"/>
    </row>
    <row r="353" spans="6:7" ht="14.4" x14ac:dyDescent="0.3">
      <c r="F353" s="92"/>
      <c r="G353" s="93"/>
    </row>
    <row r="354" spans="6:7" ht="14.4" x14ac:dyDescent="0.3">
      <c r="F354" s="92"/>
      <c r="G354" s="93"/>
    </row>
    <row r="355" spans="6:7" ht="14.4" x14ac:dyDescent="0.3">
      <c r="F355" s="92"/>
      <c r="G355" s="93"/>
    </row>
    <row r="356" spans="6:7" ht="14.4" x14ac:dyDescent="0.3">
      <c r="F356" s="92"/>
      <c r="G356" s="93"/>
    </row>
    <row r="357" spans="6:7" ht="14.4" x14ac:dyDescent="0.3">
      <c r="F357" s="92"/>
      <c r="G357" s="93"/>
    </row>
    <row r="358" spans="6:7" ht="14.4" x14ac:dyDescent="0.3">
      <c r="F358" s="92"/>
      <c r="G358" s="93"/>
    </row>
    <row r="359" spans="6:7" ht="14.4" x14ac:dyDescent="0.3">
      <c r="F359" s="92"/>
      <c r="G359" s="93"/>
    </row>
    <row r="360" spans="6:7" ht="14.4" x14ac:dyDescent="0.3">
      <c r="F360" s="92"/>
      <c r="G360" s="93"/>
    </row>
    <row r="361" spans="6:7" ht="14.4" x14ac:dyDescent="0.3">
      <c r="F361" s="92"/>
      <c r="G361" s="93"/>
    </row>
    <row r="362" spans="6:7" ht="14.4" x14ac:dyDescent="0.3">
      <c r="F362" s="92"/>
      <c r="G362" s="93"/>
    </row>
    <row r="363" spans="6:7" ht="14.4" x14ac:dyDescent="0.3">
      <c r="F363" s="92"/>
      <c r="G363" s="93"/>
    </row>
    <row r="364" spans="6:7" ht="14.4" x14ac:dyDescent="0.3">
      <c r="F364" s="92"/>
      <c r="G364" s="93"/>
    </row>
    <row r="365" spans="6:7" ht="14.4" x14ac:dyDescent="0.3">
      <c r="F365" s="92"/>
      <c r="G365" s="93"/>
    </row>
    <row r="366" spans="6:7" ht="14.4" x14ac:dyDescent="0.3">
      <c r="F366" s="92"/>
      <c r="G366" s="93"/>
    </row>
    <row r="367" spans="6:7" ht="14.4" x14ac:dyDescent="0.3">
      <c r="F367" s="92"/>
      <c r="G367" s="93"/>
    </row>
    <row r="368" spans="6:7" ht="14.4" x14ac:dyDescent="0.3">
      <c r="F368" s="92"/>
      <c r="G368" s="93"/>
    </row>
    <row r="369" spans="6:7" ht="14.4" x14ac:dyDescent="0.3">
      <c r="F369" s="92"/>
      <c r="G369" s="93"/>
    </row>
    <row r="370" spans="6:7" ht="14.4" x14ac:dyDescent="0.3">
      <c r="F370" s="92"/>
      <c r="G370" s="93"/>
    </row>
    <row r="371" spans="6:7" ht="14.4" x14ac:dyDescent="0.3">
      <c r="F371" s="92"/>
      <c r="G371" s="93"/>
    </row>
    <row r="372" spans="6:7" ht="14.4" x14ac:dyDescent="0.3">
      <c r="F372" s="92"/>
      <c r="G372" s="93"/>
    </row>
    <row r="373" spans="6:7" ht="14.4" x14ac:dyDescent="0.3">
      <c r="F373" s="92"/>
      <c r="G373" s="93"/>
    </row>
    <row r="374" spans="6:7" ht="14.4" x14ac:dyDescent="0.3">
      <c r="F374" s="92"/>
      <c r="G374" s="93"/>
    </row>
    <row r="375" spans="6:7" ht="14.4" x14ac:dyDescent="0.3">
      <c r="F375" s="92"/>
      <c r="G375" s="93"/>
    </row>
    <row r="376" spans="6:7" ht="14.4" x14ac:dyDescent="0.3">
      <c r="F376" s="92"/>
      <c r="G376" s="93"/>
    </row>
    <row r="377" spans="6:7" ht="14.4" x14ac:dyDescent="0.3">
      <c r="F377" s="92"/>
      <c r="G377" s="93"/>
    </row>
    <row r="378" spans="6:7" ht="14.4" x14ac:dyDescent="0.3">
      <c r="F378" s="92"/>
      <c r="G378" s="93"/>
    </row>
    <row r="379" spans="6:7" ht="14.4" x14ac:dyDescent="0.3">
      <c r="F379" s="92"/>
      <c r="G379" s="93"/>
    </row>
    <row r="380" spans="6:7" ht="14.4" x14ac:dyDescent="0.3">
      <c r="F380" s="92"/>
      <c r="G380" s="93"/>
    </row>
    <row r="381" spans="6:7" ht="14.4" x14ac:dyDescent="0.3">
      <c r="F381" s="92"/>
      <c r="G381" s="93"/>
    </row>
    <row r="382" spans="6:7" ht="14.4" x14ac:dyDescent="0.3">
      <c r="F382" s="92"/>
      <c r="G382" s="93"/>
    </row>
    <row r="383" spans="6:7" ht="14.4" x14ac:dyDescent="0.3">
      <c r="F383" s="92"/>
      <c r="G383" s="93"/>
    </row>
    <row r="384" spans="6:7" ht="14.4" x14ac:dyDescent="0.3">
      <c r="F384" s="92"/>
      <c r="G384" s="93"/>
    </row>
    <row r="385" spans="6:12" ht="14.4" x14ac:dyDescent="0.3">
      <c r="F385" s="92"/>
      <c r="G385" s="93"/>
    </row>
    <row r="386" spans="6:12" ht="14.4" x14ac:dyDescent="0.3">
      <c r="F386" s="92"/>
      <c r="G386" s="93"/>
    </row>
    <row r="387" spans="6:12" ht="14.4" x14ac:dyDescent="0.3">
      <c r="F387" s="92"/>
      <c r="G387" s="93"/>
    </row>
    <row r="388" spans="6:12" ht="14.4" x14ac:dyDescent="0.3">
      <c r="F388" s="92"/>
      <c r="G388" s="93"/>
    </row>
    <row r="389" spans="6:12" ht="14.4" x14ac:dyDescent="0.3">
      <c r="F389" s="92"/>
      <c r="G389" s="93"/>
    </row>
    <row r="390" spans="6:12" ht="14.4" x14ac:dyDescent="0.3">
      <c r="F390" s="92"/>
      <c r="G390" s="93"/>
    </row>
    <row r="391" spans="6:12" ht="14.4" x14ac:dyDescent="0.3">
      <c r="F391" s="92"/>
      <c r="G391" s="93"/>
    </row>
    <row r="392" spans="6:12" ht="14.4" x14ac:dyDescent="0.3">
      <c r="F392" s="92"/>
      <c r="G392" s="93"/>
      <c r="L392" s="20" t="s">
        <v>13</v>
      </c>
    </row>
    <row r="393" spans="6:12" ht="14.4" x14ac:dyDescent="0.3">
      <c r="F393" s="92"/>
      <c r="G393" s="93"/>
    </row>
    <row r="394" spans="6:12" ht="14.4" x14ac:dyDescent="0.3">
      <c r="F394" s="92"/>
      <c r="G394" s="93"/>
    </row>
    <row r="395" spans="6:12" ht="14.4" x14ac:dyDescent="0.3">
      <c r="F395" s="92"/>
      <c r="G395" s="93"/>
    </row>
    <row r="396" spans="6:12" ht="14.4" x14ac:dyDescent="0.3">
      <c r="F396" s="92"/>
      <c r="G396" s="93"/>
    </row>
    <row r="397" spans="6:12" ht="14.4" x14ac:dyDescent="0.3">
      <c r="F397" s="92"/>
      <c r="G397" s="93"/>
    </row>
    <row r="398" spans="6:12" ht="14.4" x14ac:dyDescent="0.3">
      <c r="F398" s="92"/>
      <c r="G398" s="93"/>
    </row>
    <row r="399" spans="6:12" ht="14.4" x14ac:dyDescent="0.3">
      <c r="F399" s="92"/>
      <c r="G399" s="93"/>
    </row>
    <row r="400" spans="6:12" ht="14.4" x14ac:dyDescent="0.3">
      <c r="F400" s="92"/>
      <c r="G400" s="93"/>
    </row>
    <row r="401" spans="6:7" ht="14.4" x14ac:dyDescent="0.3">
      <c r="F401" s="92"/>
      <c r="G401" s="93"/>
    </row>
    <row r="402" spans="6:7" ht="14.4" x14ac:dyDescent="0.3">
      <c r="F402" s="92"/>
      <c r="G402" s="93"/>
    </row>
    <row r="403" spans="6:7" ht="14.4" x14ac:dyDescent="0.3">
      <c r="F403" s="92"/>
      <c r="G403" s="93"/>
    </row>
    <row r="404" spans="6:7" ht="14.4" x14ac:dyDescent="0.3">
      <c r="F404" s="92"/>
      <c r="G404" s="93"/>
    </row>
    <row r="405" spans="6:7" ht="14.4" x14ac:dyDescent="0.3">
      <c r="F405" s="92"/>
      <c r="G405" s="93"/>
    </row>
    <row r="406" spans="6:7" ht="14.4" x14ac:dyDescent="0.3">
      <c r="F406" s="92"/>
      <c r="G406" s="93"/>
    </row>
    <row r="407" spans="6:7" ht="14.4" x14ac:dyDescent="0.3">
      <c r="F407" s="92"/>
      <c r="G407" s="93"/>
    </row>
    <row r="408" spans="6:7" ht="14.4" x14ac:dyDescent="0.3">
      <c r="F408" s="92"/>
      <c r="G408" s="93"/>
    </row>
    <row r="409" spans="6:7" ht="14.4" x14ac:dyDescent="0.3">
      <c r="F409" s="92"/>
      <c r="G409" s="93"/>
    </row>
    <row r="410" spans="6:7" ht="14.4" x14ac:dyDescent="0.3">
      <c r="F410" s="92"/>
      <c r="G410" s="93"/>
    </row>
    <row r="411" spans="6:7" ht="14.4" x14ac:dyDescent="0.3">
      <c r="F411" s="92"/>
      <c r="G411" s="93"/>
    </row>
    <row r="412" spans="6:7" ht="14.4" x14ac:dyDescent="0.3">
      <c r="F412" s="92"/>
      <c r="G412" s="93"/>
    </row>
    <row r="413" spans="6:7" ht="14.4" x14ac:dyDescent="0.3">
      <c r="F413" s="92"/>
      <c r="G413" s="93"/>
    </row>
    <row r="414" spans="6:7" ht="14.4" x14ac:dyDescent="0.3">
      <c r="F414" s="92"/>
      <c r="G414" s="93"/>
    </row>
    <row r="415" spans="6:7" ht="14.4" x14ac:dyDescent="0.3">
      <c r="F415" s="92"/>
      <c r="G415" s="93"/>
    </row>
    <row r="416" spans="6:7" ht="14.4" x14ac:dyDescent="0.3">
      <c r="F416" s="92"/>
      <c r="G416" s="93"/>
    </row>
    <row r="417" spans="6:7" ht="14.4" x14ac:dyDescent="0.3">
      <c r="F417" s="92"/>
      <c r="G417" s="93"/>
    </row>
    <row r="418" spans="6:7" ht="14.4" x14ac:dyDescent="0.3">
      <c r="F418" s="92"/>
      <c r="G418" s="93"/>
    </row>
    <row r="419" spans="6:7" ht="14.4" x14ac:dyDescent="0.3">
      <c r="F419" s="92"/>
      <c r="G419" s="93"/>
    </row>
    <row r="420" spans="6:7" ht="14.4" x14ac:dyDescent="0.3">
      <c r="F420" s="92"/>
      <c r="G420" s="93"/>
    </row>
    <row r="421" spans="6:7" ht="14.4" x14ac:dyDescent="0.3">
      <c r="F421" s="92"/>
      <c r="G421" s="93"/>
    </row>
    <row r="422" spans="6:7" ht="14.4" x14ac:dyDescent="0.3">
      <c r="F422" s="92"/>
      <c r="G422" s="93"/>
    </row>
    <row r="423" spans="6:7" ht="14.4" x14ac:dyDescent="0.3">
      <c r="F423" s="92"/>
      <c r="G423" s="93"/>
    </row>
    <row r="424" spans="6:7" ht="14.4" x14ac:dyDescent="0.3">
      <c r="F424" s="92"/>
      <c r="G424" s="93"/>
    </row>
    <row r="425" spans="6:7" ht="14.4" x14ac:dyDescent="0.3">
      <c r="F425" s="92"/>
      <c r="G425" s="93"/>
    </row>
    <row r="426" spans="6:7" ht="14.4" x14ac:dyDescent="0.3">
      <c r="F426" s="92"/>
      <c r="G426" s="93"/>
    </row>
    <row r="427" spans="6:7" ht="14.4" x14ac:dyDescent="0.3">
      <c r="F427" s="92"/>
      <c r="G427" s="93"/>
    </row>
    <row r="428" spans="6:7" ht="14.4" x14ac:dyDescent="0.3">
      <c r="F428" s="92"/>
      <c r="G428" s="93"/>
    </row>
    <row r="429" spans="6:7" ht="14.4" x14ac:dyDescent="0.3">
      <c r="F429" s="92"/>
      <c r="G429" s="93"/>
    </row>
    <row r="430" spans="6:7" ht="14.4" x14ac:dyDescent="0.3">
      <c r="F430" s="92"/>
      <c r="G430" s="93"/>
    </row>
    <row r="431" spans="6:7" ht="14.4" x14ac:dyDescent="0.3">
      <c r="F431" s="92"/>
      <c r="G431" s="93"/>
    </row>
    <row r="432" spans="6:7" ht="14.4" x14ac:dyDescent="0.3">
      <c r="F432" s="92"/>
      <c r="G432" s="93"/>
    </row>
    <row r="433" spans="6:7" ht="14.4" x14ac:dyDescent="0.3">
      <c r="F433" s="92"/>
      <c r="G433" s="93"/>
    </row>
    <row r="434" spans="6:7" ht="14.4" x14ac:dyDescent="0.3">
      <c r="F434" s="92"/>
      <c r="G434" s="93"/>
    </row>
    <row r="435" spans="6:7" ht="14.4" x14ac:dyDescent="0.3">
      <c r="F435" s="92"/>
      <c r="G435" s="93"/>
    </row>
    <row r="436" spans="6:7" ht="14.4" x14ac:dyDescent="0.3">
      <c r="F436" s="92"/>
      <c r="G436" s="93"/>
    </row>
    <row r="437" spans="6:7" ht="14.4" x14ac:dyDescent="0.3">
      <c r="F437" s="92"/>
      <c r="G437" s="93"/>
    </row>
    <row r="438" spans="6:7" ht="14.4" x14ac:dyDescent="0.3">
      <c r="F438" s="92"/>
      <c r="G438" s="93"/>
    </row>
    <row r="439" spans="6:7" ht="14.4" x14ac:dyDescent="0.3">
      <c r="F439" s="92"/>
      <c r="G439" s="93"/>
    </row>
    <row r="440" spans="6:7" ht="14.4" x14ac:dyDescent="0.3">
      <c r="F440" s="92"/>
      <c r="G440" s="93"/>
    </row>
    <row r="441" spans="6:7" ht="14.4" x14ac:dyDescent="0.3">
      <c r="F441" s="92"/>
      <c r="G441" s="93"/>
    </row>
    <row r="442" spans="6:7" ht="14.4" x14ac:dyDescent="0.3">
      <c r="F442" s="92"/>
      <c r="G442" s="93"/>
    </row>
    <row r="443" spans="6:7" ht="14.4" x14ac:dyDescent="0.3">
      <c r="F443" s="92"/>
      <c r="G443" s="93"/>
    </row>
    <row r="444" spans="6:7" ht="14.4" x14ac:dyDescent="0.3">
      <c r="F444" s="92"/>
      <c r="G444" s="93"/>
    </row>
    <row r="445" spans="6:7" ht="14.4" x14ac:dyDescent="0.3">
      <c r="F445" s="92"/>
      <c r="G445" s="93"/>
    </row>
    <row r="446" spans="6:7" ht="14.4" x14ac:dyDescent="0.3">
      <c r="F446" s="92"/>
      <c r="G446" s="93"/>
    </row>
    <row r="447" spans="6:7" ht="14.4" x14ac:dyDescent="0.3">
      <c r="F447" s="92"/>
      <c r="G447" s="93"/>
    </row>
    <row r="448" spans="6:7" ht="14.4" x14ac:dyDescent="0.3">
      <c r="F448" s="92"/>
      <c r="G448" s="93"/>
    </row>
    <row r="449" spans="6:7" ht="14.4" x14ac:dyDescent="0.3">
      <c r="F449" s="92"/>
      <c r="G449" s="93"/>
    </row>
    <row r="450" spans="6:7" ht="14.4" x14ac:dyDescent="0.3">
      <c r="F450" s="92"/>
      <c r="G450" s="93"/>
    </row>
    <row r="451" spans="6:7" ht="14.4" x14ac:dyDescent="0.3">
      <c r="F451" s="92"/>
      <c r="G451" s="93"/>
    </row>
    <row r="452" spans="6:7" ht="14.4" x14ac:dyDescent="0.3">
      <c r="F452" s="92"/>
      <c r="G452" s="93"/>
    </row>
    <row r="453" spans="6:7" ht="14.4" x14ac:dyDescent="0.3">
      <c r="F453" s="92"/>
      <c r="G453" s="93"/>
    </row>
    <row r="454" spans="6:7" ht="14.4" x14ac:dyDescent="0.3">
      <c r="F454" s="92"/>
      <c r="G454" s="93"/>
    </row>
    <row r="455" spans="6:7" ht="14.4" x14ac:dyDescent="0.3">
      <c r="F455" s="92"/>
      <c r="G455" s="93"/>
    </row>
    <row r="456" spans="6:7" ht="14.4" x14ac:dyDescent="0.3">
      <c r="F456" s="92"/>
      <c r="G456" s="93"/>
    </row>
    <row r="457" spans="6:7" ht="14.4" x14ac:dyDescent="0.3">
      <c r="F457" s="92"/>
      <c r="G457" s="93"/>
    </row>
    <row r="458" spans="6:7" ht="14.4" x14ac:dyDescent="0.3">
      <c r="F458" s="92"/>
      <c r="G458" s="93"/>
    </row>
    <row r="459" spans="6:7" ht="14.4" x14ac:dyDescent="0.3">
      <c r="F459" s="92"/>
      <c r="G459" s="93"/>
    </row>
    <row r="460" spans="6:7" ht="14.4" x14ac:dyDescent="0.3">
      <c r="F460" s="92"/>
      <c r="G460" s="93"/>
    </row>
    <row r="461" spans="6:7" ht="14.4" x14ac:dyDescent="0.3">
      <c r="F461" s="92"/>
      <c r="G461" s="93"/>
    </row>
    <row r="462" spans="6:7" ht="14.4" x14ac:dyDescent="0.3">
      <c r="F462" s="92"/>
      <c r="G462" s="93"/>
    </row>
    <row r="463" spans="6:7" ht="14.4" x14ac:dyDescent="0.3">
      <c r="F463" s="92"/>
      <c r="G463" s="93"/>
    </row>
    <row r="464" spans="6:7" ht="14.4" x14ac:dyDescent="0.3">
      <c r="F464" s="92"/>
      <c r="G464" s="93"/>
    </row>
    <row r="465" spans="6:7" ht="14.4" x14ac:dyDescent="0.3">
      <c r="F465" s="92"/>
      <c r="G465" s="93"/>
    </row>
    <row r="466" spans="6:7" ht="14.4" x14ac:dyDescent="0.3">
      <c r="F466" s="92"/>
      <c r="G466" s="93"/>
    </row>
    <row r="467" spans="6:7" ht="14.4" x14ac:dyDescent="0.3">
      <c r="F467" s="92"/>
      <c r="G467" s="93"/>
    </row>
    <row r="468" spans="6:7" ht="14.4" x14ac:dyDescent="0.3">
      <c r="F468" s="92"/>
      <c r="G468" s="93"/>
    </row>
    <row r="469" spans="6:7" ht="14.4" x14ac:dyDescent="0.3">
      <c r="F469" s="92"/>
      <c r="G469" s="93"/>
    </row>
    <row r="470" spans="6:7" ht="14.4" x14ac:dyDescent="0.3">
      <c r="F470" s="92"/>
      <c r="G470" s="93"/>
    </row>
    <row r="471" spans="6:7" ht="14.4" x14ac:dyDescent="0.3">
      <c r="F471" s="92"/>
      <c r="G471" s="93"/>
    </row>
    <row r="472" spans="6:7" ht="14.4" x14ac:dyDescent="0.3">
      <c r="F472" s="92"/>
      <c r="G472" s="93"/>
    </row>
    <row r="473" spans="6:7" ht="14.4" x14ac:dyDescent="0.3">
      <c r="F473" s="92"/>
      <c r="G473" s="93"/>
    </row>
    <row r="474" spans="6:7" ht="14.4" x14ac:dyDescent="0.3">
      <c r="F474" s="92"/>
      <c r="G474" s="93"/>
    </row>
    <row r="475" spans="6:7" ht="14.4" x14ac:dyDescent="0.3">
      <c r="F475" s="92"/>
      <c r="G475" s="93"/>
    </row>
    <row r="476" spans="6:7" ht="14.4" x14ac:dyDescent="0.3">
      <c r="F476" s="92"/>
      <c r="G476" s="93"/>
    </row>
    <row r="477" spans="6:7" ht="14.4" x14ac:dyDescent="0.3">
      <c r="F477" s="92"/>
      <c r="G477" s="93"/>
    </row>
    <row r="478" spans="6:7" ht="14.4" x14ac:dyDescent="0.3">
      <c r="F478" s="92"/>
      <c r="G478" s="93"/>
    </row>
    <row r="479" spans="6:7" ht="14.4" x14ac:dyDescent="0.3">
      <c r="F479" s="92"/>
      <c r="G479" s="93"/>
    </row>
    <row r="480" spans="6:7" ht="14.4" x14ac:dyDescent="0.3">
      <c r="F480" s="92"/>
      <c r="G480" s="93"/>
    </row>
    <row r="481" spans="6:7" ht="14.4" x14ac:dyDescent="0.3">
      <c r="F481" s="92"/>
      <c r="G481" s="93"/>
    </row>
    <row r="482" spans="6:7" ht="14.4" x14ac:dyDescent="0.3">
      <c r="F482" s="92"/>
      <c r="G482" s="93"/>
    </row>
    <row r="483" spans="6:7" ht="14.4" x14ac:dyDescent="0.3">
      <c r="F483" s="92"/>
      <c r="G483" s="93"/>
    </row>
    <row r="484" spans="6:7" ht="14.4" x14ac:dyDescent="0.3">
      <c r="F484" s="92"/>
      <c r="G484" s="93"/>
    </row>
    <row r="485" spans="6:7" ht="14.4" x14ac:dyDescent="0.3">
      <c r="F485" s="92"/>
      <c r="G485" s="93"/>
    </row>
    <row r="486" spans="6:7" ht="14.4" x14ac:dyDescent="0.3">
      <c r="F486" s="92"/>
      <c r="G486" s="93"/>
    </row>
    <row r="487" spans="6:7" ht="14.4" x14ac:dyDescent="0.3">
      <c r="F487" s="92"/>
      <c r="G487" s="93"/>
    </row>
    <row r="488" spans="6:7" ht="14.4" x14ac:dyDescent="0.3">
      <c r="F488" s="92"/>
      <c r="G488" s="93"/>
    </row>
    <row r="489" spans="6:7" ht="14.4" x14ac:dyDescent="0.3">
      <c r="F489" s="92"/>
      <c r="G489" s="93"/>
    </row>
    <row r="490" spans="6:7" ht="14.4" x14ac:dyDescent="0.3">
      <c r="F490" s="92"/>
      <c r="G490" s="93"/>
    </row>
    <row r="491" spans="6:7" ht="14.4" x14ac:dyDescent="0.3">
      <c r="F491" s="92"/>
      <c r="G491" s="93"/>
    </row>
    <row r="492" spans="6:7" ht="14.4" x14ac:dyDescent="0.3">
      <c r="F492" s="92"/>
      <c r="G492" s="93"/>
    </row>
    <row r="493" spans="6:7" ht="14.4" x14ac:dyDescent="0.3">
      <c r="F493" s="92"/>
      <c r="G493" s="93"/>
    </row>
    <row r="494" spans="6:7" ht="14.4" x14ac:dyDescent="0.3">
      <c r="F494" s="92"/>
      <c r="G494" s="93"/>
    </row>
    <row r="495" spans="6:7" ht="14.4" x14ac:dyDescent="0.3">
      <c r="F495" s="92"/>
      <c r="G495" s="93"/>
    </row>
    <row r="496" spans="6:7" ht="14.4" x14ac:dyDescent="0.3">
      <c r="F496" s="92"/>
      <c r="G496" s="93"/>
    </row>
    <row r="497" spans="6:7" ht="14.4" x14ac:dyDescent="0.3">
      <c r="F497" s="92"/>
      <c r="G497" s="93"/>
    </row>
    <row r="498" spans="6:7" ht="14.4" x14ac:dyDescent="0.3">
      <c r="F498" s="92"/>
      <c r="G498" s="93"/>
    </row>
    <row r="499" spans="6:7" ht="14.4" x14ac:dyDescent="0.3">
      <c r="F499" s="92"/>
      <c r="G499" s="93"/>
    </row>
    <row r="500" spans="6:7" ht="14.4" x14ac:dyDescent="0.3">
      <c r="F500" s="92"/>
      <c r="G500" s="93"/>
    </row>
    <row r="501" spans="6:7" ht="14.4" x14ac:dyDescent="0.3">
      <c r="F501" s="92"/>
      <c r="G501" s="93"/>
    </row>
    <row r="502" spans="6:7" ht="14.4" x14ac:dyDescent="0.3">
      <c r="F502" s="92"/>
      <c r="G502" s="93"/>
    </row>
    <row r="503" spans="6:7" ht="14.4" x14ac:dyDescent="0.3">
      <c r="F503" s="92"/>
      <c r="G503" s="93"/>
    </row>
    <row r="504" spans="6:7" ht="14.4" x14ac:dyDescent="0.3">
      <c r="F504" s="92"/>
      <c r="G504" s="93"/>
    </row>
    <row r="505" spans="6:7" ht="14.4" x14ac:dyDescent="0.3">
      <c r="F505" s="92"/>
      <c r="G505" s="93"/>
    </row>
    <row r="506" spans="6:7" ht="14.4" x14ac:dyDescent="0.3">
      <c r="F506" s="92"/>
      <c r="G506" s="93"/>
    </row>
    <row r="507" spans="6:7" ht="14.4" x14ac:dyDescent="0.3">
      <c r="F507" s="92"/>
      <c r="G507" s="93"/>
    </row>
    <row r="508" spans="6:7" ht="14.4" x14ac:dyDescent="0.3">
      <c r="F508" s="92"/>
      <c r="G508" s="93"/>
    </row>
    <row r="509" spans="6:7" ht="14.4" x14ac:dyDescent="0.3">
      <c r="F509" s="92"/>
      <c r="G509" s="93"/>
    </row>
    <row r="510" spans="6:7" ht="14.4" x14ac:dyDescent="0.3">
      <c r="F510" s="92"/>
      <c r="G510" s="93"/>
    </row>
    <row r="511" spans="6:7" ht="14.4" x14ac:dyDescent="0.3">
      <c r="F511" s="92"/>
      <c r="G511" s="93"/>
    </row>
    <row r="512" spans="6:7" ht="14.4" x14ac:dyDescent="0.3">
      <c r="F512" s="92"/>
      <c r="G512" s="93"/>
    </row>
    <row r="513" spans="6:7" ht="14.4" x14ac:dyDescent="0.3">
      <c r="F513" s="92"/>
      <c r="G513" s="93"/>
    </row>
    <row r="514" spans="6:7" ht="14.4" x14ac:dyDescent="0.3">
      <c r="F514" s="92"/>
      <c r="G514" s="93"/>
    </row>
    <row r="515" spans="6:7" ht="14.4" x14ac:dyDescent="0.3">
      <c r="F515" s="92"/>
      <c r="G515" s="93"/>
    </row>
    <row r="516" spans="6:7" ht="14.4" x14ac:dyDescent="0.3">
      <c r="F516" s="92"/>
      <c r="G516" s="93"/>
    </row>
    <row r="517" spans="6:7" ht="14.4" x14ac:dyDescent="0.3">
      <c r="F517" s="92"/>
      <c r="G517" s="93"/>
    </row>
    <row r="518" spans="6:7" ht="14.4" x14ac:dyDescent="0.3">
      <c r="F518" s="92"/>
      <c r="G518" s="93"/>
    </row>
    <row r="519" spans="6:7" ht="14.4" x14ac:dyDescent="0.3">
      <c r="F519" s="92"/>
      <c r="G519" s="93"/>
    </row>
    <row r="520" spans="6:7" ht="14.4" x14ac:dyDescent="0.3">
      <c r="F520" s="92"/>
      <c r="G520" s="93"/>
    </row>
    <row r="521" spans="6:7" ht="14.4" x14ac:dyDescent="0.3">
      <c r="F521" s="92"/>
      <c r="G521" s="93"/>
    </row>
    <row r="522" spans="6:7" ht="14.4" x14ac:dyDescent="0.3">
      <c r="F522" s="92"/>
      <c r="G522" s="93"/>
    </row>
    <row r="523" spans="6:7" ht="14.4" x14ac:dyDescent="0.3">
      <c r="F523" s="92"/>
      <c r="G523" s="93"/>
    </row>
    <row r="524" spans="6:7" ht="14.4" x14ac:dyDescent="0.3">
      <c r="F524" s="92"/>
      <c r="G524" s="93"/>
    </row>
    <row r="525" spans="6:7" ht="14.4" x14ac:dyDescent="0.3">
      <c r="F525" s="92"/>
      <c r="G525" s="93"/>
    </row>
    <row r="526" spans="6:7" ht="14.4" x14ac:dyDescent="0.3">
      <c r="F526" s="92"/>
      <c r="G526" s="93"/>
    </row>
    <row r="527" spans="6:7" ht="14.4" x14ac:dyDescent="0.3">
      <c r="F527" s="92"/>
      <c r="G527" s="93"/>
    </row>
    <row r="528" spans="6:7" ht="14.4" x14ac:dyDescent="0.3">
      <c r="F528" s="92"/>
      <c r="G528" s="93"/>
    </row>
    <row r="529" spans="6:7" ht="14.4" x14ac:dyDescent="0.3">
      <c r="F529" s="92"/>
      <c r="G529" s="93"/>
    </row>
    <row r="530" spans="6:7" ht="14.4" x14ac:dyDescent="0.3">
      <c r="F530" s="92"/>
      <c r="G530" s="93"/>
    </row>
    <row r="531" spans="6:7" ht="14.4" x14ac:dyDescent="0.3">
      <c r="F531" s="92"/>
      <c r="G531" s="93"/>
    </row>
    <row r="532" spans="6:7" ht="14.4" x14ac:dyDescent="0.3">
      <c r="F532" s="92"/>
      <c r="G532" s="93"/>
    </row>
    <row r="533" spans="6:7" ht="14.4" x14ac:dyDescent="0.3">
      <c r="F533" s="92"/>
      <c r="G533" s="93"/>
    </row>
    <row r="534" spans="6:7" ht="14.4" x14ac:dyDescent="0.3">
      <c r="F534" s="92"/>
      <c r="G534" s="93"/>
    </row>
    <row r="535" spans="6:7" ht="14.4" x14ac:dyDescent="0.3">
      <c r="F535" s="92"/>
      <c r="G535" s="93"/>
    </row>
    <row r="536" spans="6:7" ht="14.4" x14ac:dyDescent="0.3">
      <c r="F536" s="92"/>
      <c r="G536" s="93"/>
    </row>
    <row r="537" spans="6:7" ht="14.4" x14ac:dyDescent="0.3">
      <c r="F537" s="92"/>
      <c r="G537" s="93"/>
    </row>
    <row r="538" spans="6:7" ht="14.4" x14ac:dyDescent="0.3">
      <c r="F538" s="92"/>
      <c r="G538" s="93"/>
    </row>
    <row r="539" spans="6:7" ht="14.4" x14ac:dyDescent="0.3">
      <c r="F539" s="92"/>
      <c r="G539" s="93"/>
    </row>
    <row r="540" spans="6:7" ht="14.4" x14ac:dyDescent="0.3">
      <c r="F540" s="92"/>
      <c r="G540" s="93"/>
    </row>
    <row r="541" spans="6:7" ht="14.4" x14ac:dyDescent="0.3">
      <c r="F541" s="92"/>
      <c r="G541" s="93"/>
    </row>
    <row r="542" spans="6:7" ht="14.4" x14ac:dyDescent="0.3">
      <c r="F542" s="92"/>
      <c r="G542" s="93"/>
    </row>
    <row r="543" spans="6:7" ht="14.4" x14ac:dyDescent="0.3">
      <c r="F543" s="92"/>
      <c r="G543" s="93"/>
    </row>
    <row r="544" spans="6:7" ht="14.4" x14ac:dyDescent="0.3">
      <c r="F544" s="92"/>
      <c r="G544" s="93"/>
    </row>
    <row r="545" spans="6:7" ht="14.4" x14ac:dyDescent="0.3">
      <c r="F545" s="92"/>
      <c r="G545" s="93"/>
    </row>
    <row r="546" spans="6:7" ht="14.4" x14ac:dyDescent="0.3">
      <c r="F546" s="92"/>
      <c r="G546" s="93"/>
    </row>
    <row r="547" spans="6:7" ht="14.4" x14ac:dyDescent="0.3">
      <c r="F547" s="92"/>
      <c r="G547" s="93"/>
    </row>
    <row r="548" spans="6:7" ht="14.4" x14ac:dyDescent="0.3">
      <c r="F548" s="92"/>
      <c r="G548" s="93"/>
    </row>
    <row r="549" spans="6:7" ht="14.4" x14ac:dyDescent="0.3">
      <c r="F549" s="92"/>
      <c r="G549" s="93"/>
    </row>
    <row r="550" spans="6:7" ht="14.4" x14ac:dyDescent="0.3">
      <c r="F550" s="92"/>
      <c r="G550" s="93"/>
    </row>
    <row r="551" spans="6:7" ht="14.4" x14ac:dyDescent="0.3">
      <c r="F551" s="92"/>
      <c r="G551" s="93"/>
    </row>
    <row r="552" spans="6:7" ht="14.4" x14ac:dyDescent="0.3">
      <c r="F552" s="92"/>
      <c r="G552" s="93"/>
    </row>
    <row r="553" spans="6:7" ht="14.4" x14ac:dyDescent="0.3">
      <c r="F553" s="92"/>
      <c r="G553" s="93"/>
    </row>
    <row r="554" spans="6:7" ht="14.4" x14ac:dyDescent="0.3">
      <c r="F554" s="92"/>
      <c r="G554" s="93"/>
    </row>
    <row r="555" spans="6:7" ht="14.4" x14ac:dyDescent="0.3">
      <c r="F555" s="92"/>
      <c r="G555" s="93"/>
    </row>
    <row r="556" spans="6:7" ht="14.4" x14ac:dyDescent="0.3">
      <c r="F556" s="92"/>
      <c r="G556" s="93"/>
    </row>
    <row r="557" spans="6:7" ht="14.4" x14ac:dyDescent="0.3">
      <c r="F557" s="92"/>
      <c r="G557" s="93"/>
    </row>
    <row r="558" spans="6:7" ht="14.4" x14ac:dyDescent="0.3">
      <c r="F558" s="92"/>
      <c r="G558" s="93"/>
    </row>
    <row r="559" spans="6:7" ht="14.4" x14ac:dyDescent="0.3">
      <c r="F559" s="92"/>
      <c r="G559" s="93"/>
    </row>
    <row r="560" spans="6:7" ht="14.4" x14ac:dyDescent="0.3">
      <c r="F560" s="92"/>
      <c r="G560" s="93"/>
    </row>
    <row r="561" spans="6:7" ht="14.4" x14ac:dyDescent="0.3">
      <c r="F561" s="92"/>
      <c r="G561" s="93"/>
    </row>
    <row r="562" spans="6:7" ht="14.4" x14ac:dyDescent="0.3">
      <c r="F562" s="92"/>
      <c r="G562" s="93"/>
    </row>
    <row r="563" spans="6:7" ht="14.4" x14ac:dyDescent="0.3">
      <c r="F563" s="92"/>
      <c r="G563" s="93"/>
    </row>
    <row r="564" spans="6:7" ht="14.4" x14ac:dyDescent="0.3">
      <c r="F564" s="92"/>
      <c r="G564" s="93"/>
    </row>
    <row r="565" spans="6:7" ht="14.4" x14ac:dyDescent="0.3">
      <c r="F565" s="92"/>
      <c r="G565" s="93"/>
    </row>
    <row r="566" spans="6:7" ht="14.4" x14ac:dyDescent="0.3">
      <c r="F566" s="92"/>
      <c r="G566" s="93"/>
    </row>
    <row r="567" spans="6:7" ht="14.4" x14ac:dyDescent="0.3">
      <c r="F567" s="92"/>
      <c r="G567" s="93"/>
    </row>
    <row r="568" spans="6:7" ht="14.4" x14ac:dyDescent="0.3">
      <c r="F568" s="92"/>
      <c r="G568" s="93"/>
    </row>
    <row r="569" spans="6:7" ht="14.4" x14ac:dyDescent="0.3">
      <c r="F569" s="92"/>
      <c r="G569" s="93"/>
    </row>
    <row r="570" spans="6:7" ht="14.4" x14ac:dyDescent="0.3">
      <c r="F570" s="92"/>
      <c r="G570" s="93"/>
    </row>
    <row r="571" spans="6:7" ht="14.4" x14ac:dyDescent="0.3">
      <c r="F571" s="92"/>
      <c r="G571" s="93"/>
    </row>
    <row r="572" spans="6:7" ht="14.4" x14ac:dyDescent="0.3">
      <c r="F572" s="92"/>
      <c r="G572" s="93"/>
    </row>
    <row r="573" spans="6:7" ht="14.4" x14ac:dyDescent="0.3">
      <c r="F573" s="92"/>
      <c r="G573" s="93"/>
    </row>
    <row r="574" spans="6:7" ht="14.4" x14ac:dyDescent="0.3">
      <c r="F574" s="92"/>
      <c r="G574" s="93"/>
    </row>
    <row r="575" spans="6:7" ht="14.4" x14ac:dyDescent="0.3">
      <c r="F575" s="92"/>
      <c r="G575" s="93"/>
    </row>
    <row r="576" spans="6:7" ht="14.4" x14ac:dyDescent="0.3">
      <c r="F576" s="92"/>
      <c r="G576" s="93"/>
    </row>
    <row r="577" spans="6:7" ht="14.4" x14ac:dyDescent="0.3">
      <c r="F577" s="92"/>
      <c r="G577" s="93"/>
    </row>
    <row r="578" spans="6:7" ht="14.4" x14ac:dyDescent="0.3">
      <c r="F578" s="92"/>
      <c r="G578" s="93"/>
    </row>
    <row r="579" spans="6:7" ht="14.4" x14ac:dyDescent="0.3">
      <c r="F579" s="92"/>
      <c r="G579" s="93"/>
    </row>
    <row r="580" spans="6:7" ht="14.4" x14ac:dyDescent="0.3">
      <c r="F580" s="92"/>
      <c r="G580" s="93"/>
    </row>
    <row r="581" spans="6:7" ht="14.4" x14ac:dyDescent="0.3">
      <c r="F581" s="92"/>
      <c r="G581" s="93"/>
    </row>
    <row r="582" spans="6:7" ht="14.4" x14ac:dyDescent="0.3">
      <c r="F582" s="92"/>
      <c r="G582" s="93"/>
    </row>
    <row r="583" spans="6:7" ht="14.4" x14ac:dyDescent="0.3">
      <c r="F583" s="92"/>
      <c r="G583" s="93"/>
    </row>
    <row r="584" spans="6:7" ht="14.4" x14ac:dyDescent="0.3">
      <c r="F584" s="92"/>
      <c r="G584" s="93"/>
    </row>
    <row r="585" spans="6:7" ht="14.4" x14ac:dyDescent="0.3">
      <c r="F585" s="92"/>
      <c r="G585" s="93"/>
    </row>
    <row r="586" spans="6:7" ht="14.4" x14ac:dyDescent="0.3">
      <c r="F586" s="92"/>
      <c r="G586" s="93"/>
    </row>
    <row r="587" spans="6:7" ht="14.4" x14ac:dyDescent="0.3">
      <c r="F587" s="92"/>
      <c r="G587" s="93"/>
    </row>
    <row r="588" spans="6:7" ht="14.4" x14ac:dyDescent="0.3">
      <c r="F588" s="92"/>
      <c r="G588" s="93"/>
    </row>
    <row r="589" spans="6:7" ht="14.4" x14ac:dyDescent="0.3">
      <c r="F589" s="92"/>
      <c r="G589" s="93"/>
    </row>
    <row r="590" spans="6:7" ht="14.4" x14ac:dyDescent="0.3">
      <c r="F590" s="92"/>
      <c r="G590" s="93"/>
    </row>
    <row r="591" spans="6:7" ht="14.4" x14ac:dyDescent="0.3">
      <c r="F591" s="92"/>
      <c r="G591" s="93"/>
    </row>
    <row r="592" spans="6:7" ht="14.4" x14ac:dyDescent="0.3">
      <c r="F592" s="92"/>
      <c r="G592" s="93"/>
    </row>
    <row r="593" spans="6:7" ht="14.4" x14ac:dyDescent="0.3">
      <c r="F593" s="92"/>
      <c r="G593" s="93"/>
    </row>
    <row r="594" spans="6:7" ht="14.4" x14ac:dyDescent="0.3">
      <c r="F594" s="92"/>
      <c r="G594" s="93"/>
    </row>
    <row r="595" spans="6:7" ht="14.4" x14ac:dyDescent="0.3">
      <c r="F595" s="92"/>
      <c r="G595" s="93"/>
    </row>
    <row r="596" spans="6:7" ht="14.4" x14ac:dyDescent="0.3">
      <c r="F596" s="92"/>
      <c r="G596" s="93"/>
    </row>
    <row r="597" spans="6:7" ht="14.4" x14ac:dyDescent="0.3">
      <c r="F597" s="92"/>
      <c r="G597" s="93"/>
    </row>
    <row r="598" spans="6:7" ht="14.4" x14ac:dyDescent="0.3">
      <c r="F598" s="92"/>
      <c r="G598" s="93"/>
    </row>
    <row r="599" spans="6:7" ht="14.4" x14ac:dyDescent="0.3">
      <c r="F599" s="92"/>
      <c r="G599" s="93"/>
    </row>
    <row r="600" spans="6:7" ht="14.4" x14ac:dyDescent="0.3">
      <c r="F600" s="92"/>
      <c r="G600" s="93"/>
    </row>
    <row r="601" spans="6:7" ht="14.4" x14ac:dyDescent="0.3">
      <c r="F601" s="92"/>
      <c r="G601" s="93"/>
    </row>
    <row r="602" spans="6:7" ht="14.4" x14ac:dyDescent="0.3">
      <c r="F602" s="92"/>
      <c r="G602" s="93"/>
    </row>
    <row r="603" spans="6:7" ht="14.4" x14ac:dyDescent="0.3">
      <c r="F603" s="92"/>
      <c r="G603" s="93"/>
    </row>
    <row r="604" spans="6:7" ht="14.4" x14ac:dyDescent="0.3">
      <c r="F604" s="92"/>
      <c r="G604" s="93"/>
    </row>
    <row r="605" spans="6:7" ht="14.4" x14ac:dyDescent="0.3">
      <c r="F605" s="92"/>
      <c r="G605" s="93"/>
    </row>
    <row r="606" spans="6:7" ht="14.4" x14ac:dyDescent="0.3">
      <c r="F606" s="92"/>
      <c r="G606" s="93"/>
    </row>
    <row r="607" spans="6:7" ht="14.4" x14ac:dyDescent="0.3">
      <c r="F607" s="92"/>
      <c r="G607" s="93"/>
    </row>
    <row r="608" spans="6:7" ht="14.4" x14ac:dyDescent="0.3">
      <c r="F608" s="92"/>
      <c r="G608" s="93"/>
    </row>
    <row r="609" spans="6:7" ht="14.4" x14ac:dyDescent="0.3">
      <c r="F609" s="92"/>
      <c r="G609" s="93"/>
    </row>
    <row r="610" spans="6:7" ht="14.4" x14ac:dyDescent="0.3">
      <c r="F610" s="92"/>
      <c r="G610" s="93"/>
    </row>
    <row r="611" spans="6:7" ht="14.4" x14ac:dyDescent="0.3">
      <c r="F611" s="92"/>
      <c r="G611" s="93"/>
    </row>
    <row r="612" spans="6:7" ht="14.4" x14ac:dyDescent="0.3">
      <c r="F612" s="92"/>
      <c r="G612" s="93"/>
    </row>
    <row r="613" spans="6:7" ht="14.4" x14ac:dyDescent="0.3">
      <c r="F613" s="92"/>
      <c r="G613" s="93"/>
    </row>
    <row r="614" spans="6:7" ht="14.4" x14ac:dyDescent="0.3">
      <c r="F614" s="92"/>
      <c r="G614" s="93"/>
    </row>
    <row r="615" spans="6:7" ht="14.4" x14ac:dyDescent="0.3">
      <c r="F615" s="92"/>
      <c r="G615" s="93"/>
    </row>
    <row r="616" spans="6:7" ht="14.4" x14ac:dyDescent="0.3">
      <c r="F616" s="92"/>
      <c r="G616" s="93"/>
    </row>
    <row r="617" spans="6:7" ht="14.4" x14ac:dyDescent="0.3">
      <c r="F617" s="92"/>
      <c r="G617" s="93"/>
    </row>
    <row r="618" spans="6:7" ht="14.4" x14ac:dyDescent="0.3">
      <c r="F618" s="92"/>
      <c r="G618" s="93"/>
    </row>
    <row r="619" spans="6:7" ht="14.4" x14ac:dyDescent="0.3">
      <c r="F619" s="92"/>
      <c r="G619" s="93"/>
    </row>
    <row r="620" spans="6:7" ht="14.4" x14ac:dyDescent="0.3">
      <c r="F620" s="92"/>
      <c r="G620" s="93"/>
    </row>
    <row r="621" spans="6:7" ht="14.4" x14ac:dyDescent="0.3">
      <c r="F621" s="92"/>
      <c r="G621" s="93"/>
    </row>
    <row r="622" spans="6:7" ht="14.4" x14ac:dyDescent="0.3">
      <c r="F622" s="92"/>
      <c r="G622" s="93"/>
    </row>
    <row r="623" spans="6:7" ht="14.4" x14ac:dyDescent="0.3">
      <c r="F623" s="92"/>
      <c r="G623" s="93"/>
    </row>
    <row r="624" spans="6:7" ht="14.4" x14ac:dyDescent="0.3">
      <c r="F624" s="92"/>
      <c r="G624" s="93"/>
    </row>
    <row r="625" spans="6:7" ht="14.4" x14ac:dyDescent="0.3">
      <c r="F625" s="92"/>
      <c r="G625" s="93"/>
    </row>
    <row r="626" spans="6:7" ht="14.4" x14ac:dyDescent="0.3">
      <c r="F626" s="92"/>
      <c r="G626" s="93"/>
    </row>
    <row r="627" spans="6:7" ht="14.4" x14ac:dyDescent="0.3">
      <c r="F627" s="92"/>
      <c r="G627" s="93"/>
    </row>
    <row r="628" spans="6:7" ht="14.4" x14ac:dyDescent="0.3">
      <c r="F628" s="92"/>
      <c r="G628" s="93"/>
    </row>
    <row r="629" spans="6:7" ht="14.4" x14ac:dyDescent="0.3">
      <c r="F629" s="92"/>
      <c r="G629" s="93"/>
    </row>
    <row r="630" spans="6:7" ht="14.4" x14ac:dyDescent="0.3">
      <c r="F630" s="92"/>
      <c r="G630" s="93"/>
    </row>
    <row r="631" spans="6:7" ht="14.4" x14ac:dyDescent="0.3">
      <c r="F631" s="92"/>
      <c r="G631" s="93"/>
    </row>
    <row r="632" spans="6:7" ht="14.4" x14ac:dyDescent="0.3">
      <c r="F632" s="92"/>
      <c r="G632" s="93"/>
    </row>
    <row r="633" spans="6:7" ht="14.4" x14ac:dyDescent="0.3">
      <c r="F633" s="92"/>
      <c r="G633" s="93"/>
    </row>
    <row r="634" spans="6:7" ht="14.4" x14ac:dyDescent="0.3">
      <c r="F634" s="92"/>
      <c r="G634" s="93"/>
    </row>
    <row r="635" spans="6:7" ht="14.4" x14ac:dyDescent="0.3">
      <c r="F635" s="92"/>
      <c r="G635" s="93"/>
    </row>
    <row r="636" spans="6:7" ht="14.4" x14ac:dyDescent="0.3">
      <c r="F636" s="92"/>
      <c r="G636" s="93"/>
    </row>
    <row r="637" spans="6:7" ht="14.4" x14ac:dyDescent="0.3">
      <c r="F637" s="92"/>
      <c r="G637" s="93"/>
    </row>
    <row r="638" spans="6:7" ht="14.4" x14ac:dyDescent="0.3">
      <c r="F638" s="92"/>
      <c r="G638" s="93"/>
    </row>
    <row r="639" spans="6:7" ht="14.4" x14ac:dyDescent="0.3">
      <c r="F639" s="92"/>
      <c r="G639" s="93"/>
    </row>
    <row r="640" spans="6:7" ht="14.4" x14ac:dyDescent="0.3">
      <c r="F640" s="92"/>
      <c r="G640" s="93"/>
    </row>
    <row r="641" spans="6:7" ht="14.4" x14ac:dyDescent="0.3">
      <c r="F641" s="92"/>
      <c r="G641" s="93"/>
    </row>
    <row r="642" spans="6:7" ht="14.4" x14ac:dyDescent="0.3">
      <c r="F642" s="92"/>
      <c r="G642" s="93"/>
    </row>
    <row r="643" spans="6:7" ht="14.4" x14ac:dyDescent="0.3">
      <c r="F643" s="92"/>
      <c r="G643" s="93"/>
    </row>
    <row r="644" spans="6:7" ht="14.4" x14ac:dyDescent="0.3">
      <c r="F644" s="92"/>
      <c r="G644" s="93"/>
    </row>
    <row r="645" spans="6:7" ht="14.4" x14ac:dyDescent="0.3">
      <c r="F645" s="92"/>
      <c r="G645" s="93"/>
    </row>
    <row r="646" spans="6:7" ht="14.4" x14ac:dyDescent="0.3">
      <c r="F646" s="92"/>
      <c r="G646" s="93"/>
    </row>
    <row r="647" spans="6:7" ht="14.4" x14ac:dyDescent="0.3">
      <c r="F647" s="92"/>
      <c r="G647" s="93"/>
    </row>
    <row r="648" spans="6:7" ht="14.4" x14ac:dyDescent="0.3">
      <c r="F648" s="92"/>
      <c r="G648" s="93"/>
    </row>
    <row r="649" spans="6:7" ht="14.4" x14ac:dyDescent="0.3">
      <c r="F649" s="92"/>
      <c r="G649" s="93"/>
    </row>
    <row r="650" spans="6:7" ht="14.4" x14ac:dyDescent="0.3">
      <c r="F650" s="92"/>
      <c r="G650" s="93"/>
    </row>
    <row r="651" spans="6:7" ht="14.4" x14ac:dyDescent="0.3">
      <c r="F651" s="92"/>
      <c r="G651" s="93"/>
    </row>
    <row r="652" spans="6:7" ht="14.4" x14ac:dyDescent="0.3">
      <c r="F652" s="92"/>
      <c r="G652" s="93"/>
    </row>
    <row r="653" spans="6:7" ht="14.4" x14ac:dyDescent="0.3">
      <c r="F653" s="92"/>
      <c r="G653" s="93"/>
    </row>
    <row r="654" spans="6:7" ht="14.4" x14ac:dyDescent="0.3">
      <c r="F654" s="92"/>
      <c r="G654" s="93"/>
    </row>
    <row r="655" spans="6:7" ht="14.4" x14ac:dyDescent="0.3">
      <c r="F655" s="92"/>
      <c r="G655" s="93"/>
    </row>
    <row r="656" spans="6:7" ht="14.4" x14ac:dyDescent="0.3">
      <c r="F656" s="92"/>
      <c r="G656" s="93"/>
    </row>
    <row r="657" spans="6:7" ht="14.4" x14ac:dyDescent="0.3">
      <c r="F657" s="92"/>
      <c r="G657" s="93"/>
    </row>
    <row r="658" spans="6:7" ht="14.4" x14ac:dyDescent="0.3">
      <c r="F658" s="92"/>
      <c r="G658" s="93"/>
    </row>
    <row r="659" spans="6:7" ht="14.4" x14ac:dyDescent="0.3">
      <c r="F659" s="92"/>
      <c r="G659" s="93"/>
    </row>
    <row r="660" spans="6:7" ht="14.4" x14ac:dyDescent="0.3">
      <c r="F660" s="92"/>
      <c r="G660" s="93"/>
    </row>
    <row r="661" spans="6:7" ht="14.4" x14ac:dyDescent="0.3">
      <c r="F661" s="92"/>
      <c r="G661" s="93"/>
    </row>
    <row r="662" spans="6:7" x14ac:dyDescent="0.25">
      <c r="F662" s="17"/>
      <c r="G662" s="17"/>
    </row>
    <row r="663" spans="6:7" x14ac:dyDescent="0.25">
      <c r="F663" s="17"/>
      <c r="G663" s="17"/>
    </row>
    <row r="664" spans="6:7" x14ac:dyDescent="0.25">
      <c r="F664" s="17"/>
      <c r="G664" s="17"/>
    </row>
    <row r="665" spans="6:7" x14ac:dyDescent="0.25">
      <c r="F665" s="17"/>
      <c r="G665" s="17"/>
    </row>
    <row r="666" spans="6:7" x14ac:dyDescent="0.25">
      <c r="F666" s="17"/>
      <c r="G666" s="17"/>
    </row>
    <row r="667" spans="6:7" x14ac:dyDescent="0.25">
      <c r="F667" s="17"/>
      <c r="G667" s="17"/>
    </row>
    <row r="668" spans="6:7" x14ac:dyDescent="0.25">
      <c r="F668" s="17"/>
      <c r="G668" s="17"/>
    </row>
    <row r="669" spans="6:7" x14ac:dyDescent="0.25">
      <c r="F669" s="17"/>
      <c r="G669" s="17"/>
    </row>
  </sheetData>
  <sheetProtection algorithmName="SHA-512" hashValue="3JTK+sn7EaHRxUXcrkmSMkoWsQbQqDNsT0xgIltHqsNpXe4VeXAebmWtzg0IwwWuEa4zvw4iqg2D7aCDeASZCg==" saltValue="bK2auXU0dlgbKtjBqt09hA==" spinCount="100000" sheet="1" objects="1" scenarios="1"/>
  <mergeCells count="661">
    <mergeCell ref="F7:G7"/>
    <mergeCell ref="F8:G8"/>
    <mergeCell ref="F9:G9"/>
    <mergeCell ref="F10:G10"/>
    <mergeCell ref="F11:G11"/>
    <mergeCell ref="F12:G12"/>
    <mergeCell ref="F2:G2"/>
    <mergeCell ref="F1:G1"/>
    <mergeCell ref="F3:G3"/>
    <mergeCell ref="F4:G4"/>
    <mergeCell ref="F5:G5"/>
    <mergeCell ref="F6:G6"/>
    <mergeCell ref="F19:G19"/>
    <mergeCell ref="F20:G20"/>
    <mergeCell ref="F21:G21"/>
    <mergeCell ref="F22:G22"/>
    <mergeCell ref="F23:G23"/>
    <mergeCell ref="F24:G24"/>
    <mergeCell ref="F13:G13"/>
    <mergeCell ref="F14:G14"/>
    <mergeCell ref="F15:G15"/>
    <mergeCell ref="F16:G16"/>
    <mergeCell ref="F17:G17"/>
    <mergeCell ref="F18:G18"/>
    <mergeCell ref="F31:G31"/>
    <mergeCell ref="F32:G32"/>
    <mergeCell ref="F33:G33"/>
    <mergeCell ref="F34:G34"/>
    <mergeCell ref="F35:G35"/>
    <mergeCell ref="F36:G36"/>
    <mergeCell ref="F25:G25"/>
    <mergeCell ref="F26:G26"/>
    <mergeCell ref="F27:G27"/>
    <mergeCell ref="F28:G28"/>
    <mergeCell ref="F29:G29"/>
    <mergeCell ref="F30:G30"/>
    <mergeCell ref="F43:G43"/>
    <mergeCell ref="F44:G44"/>
    <mergeCell ref="F45:G45"/>
    <mergeCell ref="F46:G46"/>
    <mergeCell ref="F47:G47"/>
    <mergeCell ref="F48:G48"/>
    <mergeCell ref="F37:G37"/>
    <mergeCell ref="F38:G38"/>
    <mergeCell ref="F39:G39"/>
    <mergeCell ref="F40:G40"/>
    <mergeCell ref="F41:G41"/>
    <mergeCell ref="F42:G42"/>
    <mergeCell ref="F55:G55"/>
    <mergeCell ref="F56:G56"/>
    <mergeCell ref="F57:G57"/>
    <mergeCell ref="F58:G58"/>
    <mergeCell ref="F59:G59"/>
    <mergeCell ref="F60:G60"/>
    <mergeCell ref="F49:G49"/>
    <mergeCell ref="F50:G50"/>
    <mergeCell ref="F51:G51"/>
    <mergeCell ref="F52:G52"/>
    <mergeCell ref="F53:G53"/>
    <mergeCell ref="F54:G54"/>
    <mergeCell ref="F67:G67"/>
    <mergeCell ref="F68:G68"/>
    <mergeCell ref="F69:G69"/>
    <mergeCell ref="F70:G70"/>
    <mergeCell ref="F71:G71"/>
    <mergeCell ref="F72:G72"/>
    <mergeCell ref="F61:G61"/>
    <mergeCell ref="F62:G62"/>
    <mergeCell ref="F63:G63"/>
    <mergeCell ref="F64:G64"/>
    <mergeCell ref="F65:G65"/>
    <mergeCell ref="F66:G66"/>
    <mergeCell ref="F79:G79"/>
    <mergeCell ref="F80:G80"/>
    <mergeCell ref="F81:G81"/>
    <mergeCell ref="F82:G82"/>
    <mergeCell ref="F83:G83"/>
    <mergeCell ref="F84:G84"/>
    <mergeCell ref="F73:G73"/>
    <mergeCell ref="F74:G74"/>
    <mergeCell ref="F75:G75"/>
    <mergeCell ref="F76:G76"/>
    <mergeCell ref="F77:G77"/>
    <mergeCell ref="F78:G78"/>
    <mergeCell ref="F91:G91"/>
    <mergeCell ref="F92:G92"/>
    <mergeCell ref="F93:G93"/>
    <mergeCell ref="F94:G94"/>
    <mergeCell ref="F95:G95"/>
    <mergeCell ref="F96:G96"/>
    <mergeCell ref="F85:G85"/>
    <mergeCell ref="F86:G86"/>
    <mergeCell ref="F87:G87"/>
    <mergeCell ref="F88:G88"/>
    <mergeCell ref="F89:G89"/>
    <mergeCell ref="F90:G90"/>
    <mergeCell ref="F103:G103"/>
    <mergeCell ref="F104:G104"/>
    <mergeCell ref="F105:G105"/>
    <mergeCell ref="F106:G106"/>
    <mergeCell ref="F107:G107"/>
    <mergeCell ref="F108:G108"/>
    <mergeCell ref="F97:G97"/>
    <mergeCell ref="F98:G98"/>
    <mergeCell ref="F99:G99"/>
    <mergeCell ref="F100:G100"/>
    <mergeCell ref="F101:G101"/>
    <mergeCell ref="F102:G102"/>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99:G199"/>
    <mergeCell ref="F200:G200"/>
    <mergeCell ref="F201:G201"/>
    <mergeCell ref="F202:G202"/>
    <mergeCell ref="F203:G203"/>
    <mergeCell ref="F204:G204"/>
    <mergeCell ref="F193:G193"/>
    <mergeCell ref="F194:G194"/>
    <mergeCell ref="F195:G195"/>
    <mergeCell ref="F196:G196"/>
    <mergeCell ref="F197:G197"/>
    <mergeCell ref="F198:G198"/>
    <mergeCell ref="F211:G211"/>
    <mergeCell ref="F212:G212"/>
    <mergeCell ref="F213:G213"/>
    <mergeCell ref="F214:G214"/>
    <mergeCell ref="F215:G215"/>
    <mergeCell ref="F216:G216"/>
    <mergeCell ref="F205:G205"/>
    <mergeCell ref="F206:G206"/>
    <mergeCell ref="F207:G207"/>
    <mergeCell ref="F208:G208"/>
    <mergeCell ref="F209:G209"/>
    <mergeCell ref="F210:G210"/>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35:G235"/>
    <mergeCell ref="F236:G236"/>
    <mergeCell ref="F237:G237"/>
    <mergeCell ref="F238:G238"/>
    <mergeCell ref="F239:G239"/>
    <mergeCell ref="F240:G240"/>
    <mergeCell ref="F229:G229"/>
    <mergeCell ref="F230:G230"/>
    <mergeCell ref="F231:G231"/>
    <mergeCell ref="F232:G232"/>
    <mergeCell ref="F233:G233"/>
    <mergeCell ref="F234:G234"/>
    <mergeCell ref="F247:G247"/>
    <mergeCell ref="F248:G248"/>
    <mergeCell ref="F249:G249"/>
    <mergeCell ref="F250:G250"/>
    <mergeCell ref="F251:G251"/>
    <mergeCell ref="F252:G252"/>
    <mergeCell ref="F241:G241"/>
    <mergeCell ref="F242:G242"/>
    <mergeCell ref="F243:G243"/>
    <mergeCell ref="F244:G244"/>
    <mergeCell ref="F245:G245"/>
    <mergeCell ref="F246:G246"/>
    <mergeCell ref="F259:G259"/>
    <mergeCell ref="F260:G260"/>
    <mergeCell ref="F261:G261"/>
    <mergeCell ref="F262:G262"/>
    <mergeCell ref="F263:G263"/>
    <mergeCell ref="F264:G264"/>
    <mergeCell ref="F253:G253"/>
    <mergeCell ref="F254:G254"/>
    <mergeCell ref="F255:G255"/>
    <mergeCell ref="F256:G256"/>
    <mergeCell ref="F257:G257"/>
    <mergeCell ref="F258:G258"/>
    <mergeCell ref="F271:G271"/>
    <mergeCell ref="F272:G272"/>
    <mergeCell ref="F273:G273"/>
    <mergeCell ref="F274:G274"/>
    <mergeCell ref="F275:G275"/>
    <mergeCell ref="F276:G276"/>
    <mergeCell ref="F265:G265"/>
    <mergeCell ref="F266:G266"/>
    <mergeCell ref="F267:G267"/>
    <mergeCell ref="F268:G268"/>
    <mergeCell ref="F269:G269"/>
    <mergeCell ref="F270:G270"/>
    <mergeCell ref="F283:G283"/>
    <mergeCell ref="F284:G284"/>
    <mergeCell ref="F285:G285"/>
    <mergeCell ref="F286:G286"/>
    <mergeCell ref="F287:G287"/>
    <mergeCell ref="F288:G288"/>
    <mergeCell ref="F277:G277"/>
    <mergeCell ref="F278:G278"/>
    <mergeCell ref="F279:G279"/>
    <mergeCell ref="F280:G280"/>
    <mergeCell ref="F281:G281"/>
    <mergeCell ref="F282:G282"/>
    <mergeCell ref="F295:G295"/>
    <mergeCell ref="F296:G296"/>
    <mergeCell ref="F297:G297"/>
    <mergeCell ref="F298:G298"/>
    <mergeCell ref="F299:G299"/>
    <mergeCell ref="F300:G300"/>
    <mergeCell ref="F289:G289"/>
    <mergeCell ref="F290:G290"/>
    <mergeCell ref="F291:G291"/>
    <mergeCell ref="F292:G292"/>
    <mergeCell ref="F293:G293"/>
    <mergeCell ref="F294:G294"/>
    <mergeCell ref="F307:G307"/>
    <mergeCell ref="F308:G308"/>
    <mergeCell ref="F309:G309"/>
    <mergeCell ref="F310:G310"/>
    <mergeCell ref="F311:G311"/>
    <mergeCell ref="F312:G312"/>
    <mergeCell ref="F301:G301"/>
    <mergeCell ref="F302:G302"/>
    <mergeCell ref="F303:G303"/>
    <mergeCell ref="F304:G304"/>
    <mergeCell ref="F305:G305"/>
    <mergeCell ref="F306:G306"/>
    <mergeCell ref="F319:G319"/>
    <mergeCell ref="F320:G320"/>
    <mergeCell ref="F321:G321"/>
    <mergeCell ref="F322:G322"/>
    <mergeCell ref="F323:G323"/>
    <mergeCell ref="F324:G324"/>
    <mergeCell ref="F313:G313"/>
    <mergeCell ref="F314:G314"/>
    <mergeCell ref="F315:G315"/>
    <mergeCell ref="F316:G316"/>
    <mergeCell ref="F317:G317"/>
    <mergeCell ref="F318:G318"/>
    <mergeCell ref="F331:G331"/>
    <mergeCell ref="F332:G332"/>
    <mergeCell ref="F333:G333"/>
    <mergeCell ref="F334:G334"/>
    <mergeCell ref="F335:G335"/>
    <mergeCell ref="F336:G336"/>
    <mergeCell ref="F325:G325"/>
    <mergeCell ref="F326:G326"/>
    <mergeCell ref="F327:G327"/>
    <mergeCell ref="F328:G328"/>
    <mergeCell ref="F329:G329"/>
    <mergeCell ref="F330:G330"/>
    <mergeCell ref="F343:G343"/>
    <mergeCell ref="F344:G344"/>
    <mergeCell ref="F345:G345"/>
    <mergeCell ref="F346:G346"/>
    <mergeCell ref="F347:G347"/>
    <mergeCell ref="F348:G348"/>
    <mergeCell ref="F337:G337"/>
    <mergeCell ref="F338:G338"/>
    <mergeCell ref="F339:G339"/>
    <mergeCell ref="F340:G340"/>
    <mergeCell ref="F341:G341"/>
    <mergeCell ref="F342:G342"/>
    <mergeCell ref="F355:G355"/>
    <mergeCell ref="F356:G356"/>
    <mergeCell ref="F357:G357"/>
    <mergeCell ref="F358:G358"/>
    <mergeCell ref="F359:G359"/>
    <mergeCell ref="F360:G360"/>
    <mergeCell ref="F349:G349"/>
    <mergeCell ref="F350:G350"/>
    <mergeCell ref="F351:G351"/>
    <mergeCell ref="F352:G352"/>
    <mergeCell ref="F353:G353"/>
    <mergeCell ref="F354:G354"/>
    <mergeCell ref="F367:G367"/>
    <mergeCell ref="F368:G368"/>
    <mergeCell ref="F369:G369"/>
    <mergeCell ref="F370:G370"/>
    <mergeCell ref="F371:G371"/>
    <mergeCell ref="F372:G372"/>
    <mergeCell ref="F361:G361"/>
    <mergeCell ref="F362:G362"/>
    <mergeCell ref="F363:G363"/>
    <mergeCell ref="F364:G364"/>
    <mergeCell ref="F365:G365"/>
    <mergeCell ref="F366:G366"/>
    <mergeCell ref="F379:G379"/>
    <mergeCell ref="F380:G380"/>
    <mergeCell ref="F381:G381"/>
    <mergeCell ref="F382:G382"/>
    <mergeCell ref="F383:G383"/>
    <mergeCell ref="F384:G384"/>
    <mergeCell ref="F373:G373"/>
    <mergeCell ref="F374:G374"/>
    <mergeCell ref="F375:G375"/>
    <mergeCell ref="F376:G376"/>
    <mergeCell ref="F377:G377"/>
    <mergeCell ref="F378:G378"/>
    <mergeCell ref="F391:G391"/>
    <mergeCell ref="F392:G392"/>
    <mergeCell ref="F393:G393"/>
    <mergeCell ref="F394:G394"/>
    <mergeCell ref="F395:G395"/>
    <mergeCell ref="F396:G396"/>
    <mergeCell ref="F385:G385"/>
    <mergeCell ref="F386:G386"/>
    <mergeCell ref="F387:G387"/>
    <mergeCell ref="F388:G388"/>
    <mergeCell ref="F389:G389"/>
    <mergeCell ref="F390:G390"/>
    <mergeCell ref="F403:G403"/>
    <mergeCell ref="F404:G404"/>
    <mergeCell ref="F405:G405"/>
    <mergeCell ref="F406:G406"/>
    <mergeCell ref="F407:G407"/>
    <mergeCell ref="F408:G408"/>
    <mergeCell ref="F397:G397"/>
    <mergeCell ref="F398:G398"/>
    <mergeCell ref="F399:G399"/>
    <mergeCell ref="F400:G400"/>
    <mergeCell ref="F401:G401"/>
    <mergeCell ref="F402:G402"/>
    <mergeCell ref="F415:G415"/>
    <mergeCell ref="F416:G416"/>
    <mergeCell ref="F417:G417"/>
    <mergeCell ref="F418:G418"/>
    <mergeCell ref="F419:G419"/>
    <mergeCell ref="F420:G420"/>
    <mergeCell ref="F409:G409"/>
    <mergeCell ref="F410:G410"/>
    <mergeCell ref="F411:G411"/>
    <mergeCell ref="F412:G412"/>
    <mergeCell ref="F413:G413"/>
    <mergeCell ref="F414:G414"/>
    <mergeCell ref="F427:G427"/>
    <mergeCell ref="F428:G428"/>
    <mergeCell ref="F429:G429"/>
    <mergeCell ref="F430:G430"/>
    <mergeCell ref="F431:G431"/>
    <mergeCell ref="F432:G432"/>
    <mergeCell ref="F421:G421"/>
    <mergeCell ref="F422:G422"/>
    <mergeCell ref="F423:G423"/>
    <mergeCell ref="F424:G424"/>
    <mergeCell ref="F425:G425"/>
    <mergeCell ref="F426:G426"/>
    <mergeCell ref="F439:G439"/>
    <mergeCell ref="F440:G440"/>
    <mergeCell ref="F441:G441"/>
    <mergeCell ref="F442:G442"/>
    <mergeCell ref="F443:G443"/>
    <mergeCell ref="F444:G444"/>
    <mergeCell ref="F433:G433"/>
    <mergeCell ref="F434:G434"/>
    <mergeCell ref="F435:G435"/>
    <mergeCell ref="F436:G436"/>
    <mergeCell ref="F437:G437"/>
    <mergeCell ref="F438:G438"/>
    <mergeCell ref="F451:G451"/>
    <mergeCell ref="F452:G452"/>
    <mergeCell ref="F453:G453"/>
    <mergeCell ref="F454:G454"/>
    <mergeCell ref="F455:G455"/>
    <mergeCell ref="F456:G456"/>
    <mergeCell ref="F445:G445"/>
    <mergeCell ref="F446:G446"/>
    <mergeCell ref="F447:G447"/>
    <mergeCell ref="F448:G448"/>
    <mergeCell ref="F449:G449"/>
    <mergeCell ref="F450:G450"/>
    <mergeCell ref="F463:G463"/>
    <mergeCell ref="F464:G464"/>
    <mergeCell ref="F465:G465"/>
    <mergeCell ref="F466:G466"/>
    <mergeCell ref="F467:G467"/>
    <mergeCell ref="F468:G468"/>
    <mergeCell ref="F457:G457"/>
    <mergeCell ref="F458:G458"/>
    <mergeCell ref="F459:G459"/>
    <mergeCell ref="F460:G460"/>
    <mergeCell ref="F461:G461"/>
    <mergeCell ref="F462:G462"/>
    <mergeCell ref="F475:G475"/>
    <mergeCell ref="F476:G476"/>
    <mergeCell ref="F477:G477"/>
    <mergeCell ref="F478:G478"/>
    <mergeCell ref="F479:G479"/>
    <mergeCell ref="F480:G480"/>
    <mergeCell ref="F469:G469"/>
    <mergeCell ref="F470:G470"/>
    <mergeCell ref="F471:G471"/>
    <mergeCell ref="F472:G472"/>
    <mergeCell ref="F473:G473"/>
    <mergeCell ref="F474:G474"/>
    <mergeCell ref="F487:G487"/>
    <mergeCell ref="F488:G488"/>
    <mergeCell ref="F489:G489"/>
    <mergeCell ref="F490:G490"/>
    <mergeCell ref="F491:G491"/>
    <mergeCell ref="F492:G492"/>
    <mergeCell ref="F481:G481"/>
    <mergeCell ref="F482:G482"/>
    <mergeCell ref="F483:G483"/>
    <mergeCell ref="F484:G484"/>
    <mergeCell ref="F485:G485"/>
    <mergeCell ref="F486:G486"/>
    <mergeCell ref="F499:G499"/>
    <mergeCell ref="F500:G500"/>
    <mergeCell ref="F501:G501"/>
    <mergeCell ref="F502:G502"/>
    <mergeCell ref="F503:G503"/>
    <mergeCell ref="F504:G504"/>
    <mergeCell ref="F493:G493"/>
    <mergeCell ref="F494:G494"/>
    <mergeCell ref="F495:G495"/>
    <mergeCell ref="F496:G496"/>
    <mergeCell ref="F497:G497"/>
    <mergeCell ref="F498:G498"/>
    <mergeCell ref="F511:G511"/>
    <mergeCell ref="F512:G512"/>
    <mergeCell ref="F513:G513"/>
    <mergeCell ref="F514:G514"/>
    <mergeCell ref="F515:G515"/>
    <mergeCell ref="F516:G516"/>
    <mergeCell ref="F505:G505"/>
    <mergeCell ref="F506:G506"/>
    <mergeCell ref="F507:G507"/>
    <mergeCell ref="F508:G508"/>
    <mergeCell ref="F509:G509"/>
    <mergeCell ref="F510:G510"/>
    <mergeCell ref="F523:G523"/>
    <mergeCell ref="F524:G524"/>
    <mergeCell ref="F525:G525"/>
    <mergeCell ref="F526:G526"/>
    <mergeCell ref="F527:G527"/>
    <mergeCell ref="F528:G528"/>
    <mergeCell ref="F517:G517"/>
    <mergeCell ref="F518:G518"/>
    <mergeCell ref="F519:G519"/>
    <mergeCell ref="F520:G520"/>
    <mergeCell ref="F521:G521"/>
    <mergeCell ref="F522:G522"/>
    <mergeCell ref="F535:G535"/>
    <mergeCell ref="F536:G536"/>
    <mergeCell ref="F537:G537"/>
    <mergeCell ref="F538:G538"/>
    <mergeCell ref="F539:G539"/>
    <mergeCell ref="F540:G540"/>
    <mergeCell ref="F529:G529"/>
    <mergeCell ref="F530:G530"/>
    <mergeCell ref="F531:G531"/>
    <mergeCell ref="F532:G532"/>
    <mergeCell ref="F533:G533"/>
    <mergeCell ref="F534:G534"/>
    <mergeCell ref="F547:G547"/>
    <mergeCell ref="F548:G548"/>
    <mergeCell ref="F549:G549"/>
    <mergeCell ref="F550:G550"/>
    <mergeCell ref="F551:G551"/>
    <mergeCell ref="F552:G552"/>
    <mergeCell ref="F541:G541"/>
    <mergeCell ref="F542:G542"/>
    <mergeCell ref="F543:G543"/>
    <mergeCell ref="F544:G544"/>
    <mergeCell ref="F545:G545"/>
    <mergeCell ref="F546:G546"/>
    <mergeCell ref="F559:G559"/>
    <mergeCell ref="F560:G560"/>
    <mergeCell ref="F561:G561"/>
    <mergeCell ref="F562:G562"/>
    <mergeCell ref="F563:G563"/>
    <mergeCell ref="F564:G564"/>
    <mergeCell ref="F553:G553"/>
    <mergeCell ref="F554:G554"/>
    <mergeCell ref="F555:G555"/>
    <mergeCell ref="F556:G556"/>
    <mergeCell ref="F557:G557"/>
    <mergeCell ref="F558:G558"/>
    <mergeCell ref="F571:G571"/>
    <mergeCell ref="F572:G572"/>
    <mergeCell ref="F573:G573"/>
    <mergeCell ref="F574:G574"/>
    <mergeCell ref="F575:G575"/>
    <mergeCell ref="F576:G576"/>
    <mergeCell ref="F565:G565"/>
    <mergeCell ref="F566:G566"/>
    <mergeCell ref="F567:G567"/>
    <mergeCell ref="F568:G568"/>
    <mergeCell ref="F569:G569"/>
    <mergeCell ref="F570:G570"/>
    <mergeCell ref="F583:G583"/>
    <mergeCell ref="F584:G584"/>
    <mergeCell ref="F585:G585"/>
    <mergeCell ref="F586:G586"/>
    <mergeCell ref="F587:G587"/>
    <mergeCell ref="F588:G588"/>
    <mergeCell ref="F577:G577"/>
    <mergeCell ref="F578:G578"/>
    <mergeCell ref="F579:G579"/>
    <mergeCell ref="F580:G580"/>
    <mergeCell ref="F581:G581"/>
    <mergeCell ref="F582:G582"/>
    <mergeCell ref="F595:G595"/>
    <mergeCell ref="F596:G596"/>
    <mergeCell ref="F597:G597"/>
    <mergeCell ref="F598:G598"/>
    <mergeCell ref="F599:G599"/>
    <mergeCell ref="F600:G600"/>
    <mergeCell ref="F589:G589"/>
    <mergeCell ref="F590:G590"/>
    <mergeCell ref="F591:G591"/>
    <mergeCell ref="F592:G592"/>
    <mergeCell ref="F593:G593"/>
    <mergeCell ref="F594:G594"/>
    <mergeCell ref="F607:G607"/>
    <mergeCell ref="F608:G608"/>
    <mergeCell ref="F609:G609"/>
    <mergeCell ref="F610:G610"/>
    <mergeCell ref="F611:G611"/>
    <mergeCell ref="F612:G612"/>
    <mergeCell ref="F601:G601"/>
    <mergeCell ref="F602:G602"/>
    <mergeCell ref="F603:G603"/>
    <mergeCell ref="F604:G604"/>
    <mergeCell ref="F605:G605"/>
    <mergeCell ref="F606:G606"/>
    <mergeCell ref="F619:G619"/>
    <mergeCell ref="F620:G620"/>
    <mergeCell ref="F621:G621"/>
    <mergeCell ref="F622:G622"/>
    <mergeCell ref="F623:G623"/>
    <mergeCell ref="F624:G624"/>
    <mergeCell ref="F613:G613"/>
    <mergeCell ref="F614:G614"/>
    <mergeCell ref="F615:G615"/>
    <mergeCell ref="F616:G616"/>
    <mergeCell ref="F617:G617"/>
    <mergeCell ref="F618:G618"/>
    <mergeCell ref="F631:G631"/>
    <mergeCell ref="F632:G632"/>
    <mergeCell ref="F633:G633"/>
    <mergeCell ref="F634:G634"/>
    <mergeCell ref="F635:G635"/>
    <mergeCell ref="F636:G636"/>
    <mergeCell ref="F625:G625"/>
    <mergeCell ref="F626:G626"/>
    <mergeCell ref="F627:G627"/>
    <mergeCell ref="F628:G628"/>
    <mergeCell ref="F629:G629"/>
    <mergeCell ref="F630:G630"/>
    <mergeCell ref="F643:G643"/>
    <mergeCell ref="F644:G644"/>
    <mergeCell ref="F645:G645"/>
    <mergeCell ref="F646:G646"/>
    <mergeCell ref="F647:G647"/>
    <mergeCell ref="F648:G648"/>
    <mergeCell ref="F637:G637"/>
    <mergeCell ref="F638:G638"/>
    <mergeCell ref="F639:G639"/>
    <mergeCell ref="F640:G640"/>
    <mergeCell ref="F641:G641"/>
    <mergeCell ref="F642:G642"/>
    <mergeCell ref="F661:G661"/>
    <mergeCell ref="F655:G655"/>
    <mergeCell ref="F656:G656"/>
    <mergeCell ref="F657:G657"/>
    <mergeCell ref="F658:G658"/>
    <mergeCell ref="F659:G659"/>
    <mergeCell ref="F660:G660"/>
    <mergeCell ref="F649:G649"/>
    <mergeCell ref="F650:G650"/>
    <mergeCell ref="F651:G651"/>
    <mergeCell ref="F652:G652"/>
    <mergeCell ref="F653:G653"/>
    <mergeCell ref="F654:G654"/>
  </mergeCells>
  <phoneticPr fontId="15"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366BCC9-89FC-4E60-8932-9DA9FF4946F8}">
          <x14:formula1>
            <xm:f>'COMPTROLLER USE ONLY'!$A$2:$A$398</xm:f>
          </x14:formula1>
          <xm:sqref>F2:F401 G3:G401</xm:sqref>
        </x14:dataValidation>
        <x14:dataValidation type="list" allowBlank="1" showInputMessage="1" showErrorMessage="1" xr:uid="{38E43136-CD0A-4F03-BC19-A11A5BEB5213}">
          <x14:formula1>
            <xm:f>'COMPTROLLER USE ONLY'!$H$2:$H$3</xm:f>
          </x14:formula1>
          <xm:sqref>I2:I400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B262-D8D1-472B-832A-8D376E7DDD35}">
  <sheetPr>
    <tabColor rgb="FF92D050"/>
    <pageSetUpPr fitToPage="1"/>
  </sheetPr>
  <dimension ref="B1:K48"/>
  <sheetViews>
    <sheetView showGridLines="0" zoomScaleNormal="100" workbookViewId="0"/>
  </sheetViews>
  <sheetFormatPr defaultColWidth="8.6640625" defaultRowHeight="14.4" x14ac:dyDescent="0.3"/>
  <cols>
    <col min="1" max="1" width="8.6640625" style="23"/>
    <col min="2" max="2" width="11.6640625" style="23" customWidth="1"/>
    <col min="3" max="3" width="20" style="23" customWidth="1"/>
    <col min="4" max="4" width="11.6640625" style="23" customWidth="1"/>
    <col min="5" max="5" width="9" style="23" customWidth="1"/>
    <col min="6" max="6" width="7.6640625" style="23" hidden="1" customWidth="1"/>
    <col min="7" max="7" width="10.5546875" style="23" customWidth="1"/>
    <col min="8" max="9" width="20" style="23" customWidth="1"/>
    <col min="10" max="10" width="14.5546875" style="23" bestFit="1" customWidth="1"/>
    <col min="11" max="16384" width="8.6640625" style="23"/>
  </cols>
  <sheetData>
    <row r="1" spans="2:11" x14ac:dyDescent="0.3">
      <c r="B1" s="22"/>
      <c r="C1" s="22"/>
      <c r="D1" s="22"/>
      <c r="E1" s="22"/>
      <c r="F1" s="22"/>
      <c r="G1" s="22"/>
      <c r="H1" s="22"/>
      <c r="I1" s="22"/>
      <c r="J1" s="22"/>
    </row>
    <row r="2" spans="2:11" ht="30" x14ac:dyDescent="0.5">
      <c r="B2" s="95" t="s">
        <v>7</v>
      </c>
      <c r="C2" s="95"/>
      <c r="D2" s="95"/>
      <c r="E2" s="95"/>
      <c r="F2" s="95"/>
      <c r="G2" s="95"/>
      <c r="H2" s="95"/>
      <c r="I2" s="95"/>
      <c r="J2" s="95"/>
    </row>
    <row r="3" spans="2:11" ht="24.6" x14ac:dyDescent="0.4">
      <c r="B3" s="24"/>
      <c r="C3" s="24"/>
      <c r="D3" s="24"/>
      <c r="E3" s="24"/>
      <c r="F3" s="24"/>
      <c r="G3" s="24"/>
      <c r="H3" s="24"/>
      <c r="I3" s="24"/>
      <c r="J3" s="24"/>
    </row>
    <row r="4" spans="2:11" ht="22.8" x14ac:dyDescent="0.4">
      <c r="B4" s="96" t="s">
        <v>8</v>
      </c>
      <c r="C4" s="96"/>
      <c r="D4" s="96"/>
      <c r="E4" s="96"/>
      <c r="F4" s="96"/>
      <c r="G4" s="96"/>
      <c r="H4" s="96"/>
      <c r="I4" s="96"/>
      <c r="J4" s="96"/>
    </row>
    <row r="5" spans="2:11" ht="26.25" customHeight="1" thickBot="1" x14ac:dyDescent="0.4">
      <c r="B5" s="25"/>
      <c r="C5" s="25"/>
      <c r="D5" s="25"/>
      <c r="E5" s="25"/>
      <c r="F5" s="25"/>
      <c r="G5" s="25"/>
      <c r="H5" s="25"/>
      <c r="I5" s="25"/>
      <c r="J5" s="25"/>
    </row>
    <row r="6" spans="2:11" ht="23.1" customHeight="1" x14ac:dyDescent="0.3">
      <c r="B6" s="97" t="s">
        <v>9</v>
      </c>
      <c r="C6" s="98"/>
      <c r="D6" s="105"/>
      <c r="E6" s="106"/>
      <c r="F6" s="106"/>
      <c r="G6" s="107"/>
      <c r="H6" s="108" t="s">
        <v>10</v>
      </c>
      <c r="I6" s="109"/>
      <c r="J6" s="110"/>
      <c r="K6" s="26"/>
    </row>
    <row r="7" spans="2:11" ht="23.1" customHeight="1" x14ac:dyDescent="0.3">
      <c r="B7" s="125" t="s">
        <v>672</v>
      </c>
      <c r="C7" s="126"/>
      <c r="D7" s="129"/>
      <c r="E7" s="130"/>
      <c r="F7" s="130"/>
      <c r="G7" s="131"/>
      <c r="H7" s="111" t="s">
        <v>667</v>
      </c>
      <c r="I7" s="112"/>
      <c r="J7" s="113"/>
    </row>
    <row r="8" spans="2:11" ht="23.1" customHeight="1" thickBot="1" x14ac:dyDescent="0.35">
      <c r="B8" s="127" t="s">
        <v>673</v>
      </c>
      <c r="C8" s="128"/>
      <c r="D8" s="132"/>
      <c r="E8" s="133"/>
      <c r="F8" s="133"/>
      <c r="G8" s="134"/>
      <c r="H8" s="114"/>
      <c r="I8" s="115"/>
      <c r="J8" s="116"/>
    </row>
    <row r="9" spans="2:11" ht="23.1" customHeight="1" x14ac:dyDescent="0.3">
      <c r="B9" s="119"/>
      <c r="C9" s="120"/>
      <c r="D9" s="120"/>
      <c r="E9" s="120"/>
      <c r="F9" s="120"/>
      <c r="G9" s="121"/>
      <c r="H9" s="117" t="s">
        <v>668</v>
      </c>
      <c r="I9" s="117" t="s">
        <v>669</v>
      </c>
      <c r="J9" s="27"/>
    </row>
    <row r="10" spans="2:11" s="29" customFormat="1" ht="23.1" customHeight="1" thickBot="1" x14ac:dyDescent="0.35">
      <c r="B10" s="122"/>
      <c r="C10" s="123"/>
      <c r="D10" s="123"/>
      <c r="E10" s="123"/>
      <c r="F10" s="123"/>
      <c r="G10" s="124"/>
      <c r="H10" s="118"/>
      <c r="I10" s="118"/>
      <c r="J10" s="28"/>
    </row>
    <row r="11" spans="2:11" ht="39.75" customHeight="1" x14ac:dyDescent="0.3">
      <c r="B11" s="30" t="s">
        <v>11</v>
      </c>
      <c r="C11" s="102" t="s">
        <v>12</v>
      </c>
      <c r="D11" s="103"/>
      <c r="E11" s="103"/>
      <c r="F11" s="103"/>
      <c r="G11" s="104"/>
      <c r="H11" s="31" t="s">
        <v>818</v>
      </c>
      <c r="I11" s="32" t="s">
        <v>819</v>
      </c>
      <c r="J11" s="33" t="s">
        <v>438</v>
      </c>
    </row>
    <row r="12" spans="2:11" ht="22.2" customHeight="1" x14ac:dyDescent="0.3">
      <c r="B12" s="34" t="s">
        <v>13</v>
      </c>
      <c r="C12" s="99" t="s">
        <v>14</v>
      </c>
      <c r="D12" s="100"/>
      <c r="E12" s="100"/>
      <c r="F12" s="100"/>
      <c r="G12" s="101"/>
      <c r="H12" s="1">
        <f>SUMIFS('EXPENDITURE DETAIL'!H2:H400,'EXPENDITURE DETAIL'!F2:F400,"01*",'EXPENDITURE DETAIL'!I2:I400,"NO")</f>
        <v>0</v>
      </c>
      <c r="I12" s="1">
        <f>SUMIFS('EXPENDITURE DETAIL'!H2:H400,'EXPENDITURE DETAIL'!F2:F400,"01*",'EXPENDITURE DETAIL'!I2:I400,"YES")</f>
        <v>0</v>
      </c>
      <c r="J12" s="2">
        <f>SUM(H12:I12)</f>
        <v>0</v>
      </c>
    </row>
    <row r="13" spans="2:11" ht="22.2" customHeight="1" x14ac:dyDescent="0.3">
      <c r="B13" s="35" t="s">
        <v>15</v>
      </c>
      <c r="C13" s="99" t="s">
        <v>16</v>
      </c>
      <c r="D13" s="100"/>
      <c r="E13" s="100"/>
      <c r="F13" s="100"/>
      <c r="G13" s="101"/>
      <c r="H13" s="1">
        <f>SUMIFS('EXPENDITURE DETAIL'!H2:H400,'EXPENDITURE DETAIL'!F2:F400,"02*",'EXPENDITURE DETAIL'!I2:I400,"NO")</f>
        <v>0</v>
      </c>
      <c r="I13" s="1">
        <f>SUMIFS('EXPENDITURE DETAIL'!H2:H400,'EXPENDITURE DETAIL'!F2:F400,"02*",'EXPENDITURE DETAIL'!I2:I400,"YES")</f>
        <v>0</v>
      </c>
      <c r="J13" s="2">
        <f t="shared" ref="J13:J25" si="0">SUM(H13:I13)</f>
        <v>0</v>
      </c>
    </row>
    <row r="14" spans="2:11" ht="22.2" customHeight="1" x14ac:dyDescent="0.3">
      <c r="B14" s="35" t="s">
        <v>17</v>
      </c>
      <c r="C14" s="99" t="s">
        <v>18</v>
      </c>
      <c r="D14" s="100"/>
      <c r="E14" s="100"/>
      <c r="F14" s="100"/>
      <c r="G14" s="101"/>
      <c r="H14" s="1">
        <f>SUMIFS('EXPENDITURE DETAIL'!H2:H400,'EXPENDITURE DETAIL'!F2:F400,"03*",'EXPENDITURE DETAIL'!I2:I400,"NO")</f>
        <v>0</v>
      </c>
      <c r="I14" s="1">
        <f>SUMIFS('EXPENDITURE DETAIL'!H2:H400,'EXPENDITURE DETAIL'!F2:F400,"03*",'EXPENDITURE DETAIL'!I2:I400,"YES")</f>
        <v>0</v>
      </c>
      <c r="J14" s="2">
        <f t="shared" si="0"/>
        <v>0</v>
      </c>
    </row>
    <row r="15" spans="2:11" ht="22.2" customHeight="1" x14ac:dyDescent="0.3">
      <c r="B15" s="35" t="s">
        <v>19</v>
      </c>
      <c r="C15" s="99" t="s">
        <v>20</v>
      </c>
      <c r="D15" s="100"/>
      <c r="E15" s="100"/>
      <c r="F15" s="100"/>
      <c r="G15" s="101"/>
      <c r="H15" s="1">
        <f>SUMIFS('EXPENDITURE DETAIL'!H2:H400,'EXPENDITURE DETAIL'!F2:F400,"04*",'EXPENDITURE DETAIL'!I2:I400,"NO")</f>
        <v>0</v>
      </c>
      <c r="I15" s="1">
        <f>SUMIFS('EXPENDITURE DETAIL'!H2:H400,'EXPENDITURE DETAIL'!F2:F400,"04*",'EXPENDITURE DETAIL'!I2:I400,"YES")</f>
        <v>0</v>
      </c>
      <c r="J15" s="2">
        <f t="shared" si="0"/>
        <v>0</v>
      </c>
    </row>
    <row r="16" spans="2:11" ht="22.2" customHeight="1" x14ac:dyDescent="0.3">
      <c r="B16" s="35" t="s">
        <v>21</v>
      </c>
      <c r="C16" s="99" t="s">
        <v>22</v>
      </c>
      <c r="D16" s="100"/>
      <c r="E16" s="100"/>
      <c r="F16" s="100"/>
      <c r="G16" s="101"/>
      <c r="H16" s="1">
        <f>SUMIFS('EXPENDITURE DETAIL'!H2:H400,'EXPENDITURE DETAIL'!F2:F400,"05*",'EXPENDITURE DETAIL'!I2:I400,"NO")</f>
        <v>0</v>
      </c>
      <c r="I16" s="1">
        <f>SUMIFS('EXPENDITURE DETAIL'!H2:H400,'EXPENDITURE DETAIL'!F2:F400,"05*",'EXPENDITURE DETAIL'!I2:I400,"YES")</f>
        <v>0</v>
      </c>
      <c r="J16" s="2">
        <f t="shared" si="0"/>
        <v>0</v>
      </c>
    </row>
    <row r="17" spans="2:10" ht="22.2" customHeight="1" x14ac:dyDescent="0.3">
      <c r="B17" s="35" t="s">
        <v>23</v>
      </c>
      <c r="C17" s="99" t="s">
        <v>817</v>
      </c>
      <c r="D17" s="100"/>
      <c r="E17" s="100"/>
      <c r="F17" s="100"/>
      <c r="G17" s="101"/>
      <c r="H17" s="1">
        <f>SUMIFS('EXPENDITURE DETAIL'!H2:H400,'EXPENDITURE DETAIL'!F2:F400,"06*",'EXPENDITURE DETAIL'!I2:I400,"NO")</f>
        <v>0</v>
      </c>
      <c r="I17" s="1">
        <f>SUMIFS('EXPENDITURE DETAIL'!H2:H400,'EXPENDITURE DETAIL'!F2:F400,"06*",'EXPENDITURE DETAIL'!I2:I400,"YES")</f>
        <v>0</v>
      </c>
      <c r="J17" s="2">
        <f t="shared" si="0"/>
        <v>0</v>
      </c>
    </row>
    <row r="18" spans="2:10" ht="22.2" customHeight="1" x14ac:dyDescent="0.3">
      <c r="B18" s="36" t="s">
        <v>24</v>
      </c>
      <c r="C18" s="99" t="s">
        <v>25</v>
      </c>
      <c r="D18" s="100"/>
      <c r="E18" s="100"/>
      <c r="F18" s="100"/>
      <c r="G18" s="101"/>
      <c r="H18" s="1">
        <f>SUMIFS('EXPENDITURE DETAIL'!H2:H400,'EXPENDITURE DETAIL'!F2:F400,"07*",'EXPENDITURE DETAIL'!I2:I400,"NO")</f>
        <v>0</v>
      </c>
      <c r="I18" s="1">
        <f>SUMIFS('EXPENDITURE DETAIL'!H2:H400,'EXPENDITURE DETAIL'!F2:F400,"07*",'EXPENDITURE DETAIL'!I2:I400,"YES")</f>
        <v>0</v>
      </c>
      <c r="J18" s="2">
        <f t="shared" si="0"/>
        <v>0</v>
      </c>
    </row>
    <row r="19" spans="2:10" ht="22.2" customHeight="1" x14ac:dyDescent="0.3">
      <c r="B19" s="36" t="s">
        <v>26</v>
      </c>
      <c r="C19" s="99" t="s">
        <v>27</v>
      </c>
      <c r="D19" s="100"/>
      <c r="E19" s="100"/>
      <c r="F19" s="100"/>
      <c r="G19" s="101"/>
      <c r="H19" s="1">
        <f>SUMIFS('EXPENDITURE DETAIL'!H2:H400,'EXPENDITURE DETAIL'!F2:F400,"08*",'EXPENDITURE DETAIL'!I2:I400,"NO")</f>
        <v>0</v>
      </c>
      <c r="I19" s="1">
        <f>SUMIFS('EXPENDITURE DETAIL'!H2:H400,'EXPENDITURE DETAIL'!F2:F400,"08*",'EXPENDITURE DETAIL'!I2:I400,"YES")</f>
        <v>0</v>
      </c>
      <c r="J19" s="2">
        <f t="shared" si="0"/>
        <v>0</v>
      </c>
    </row>
    <row r="20" spans="2:10" ht="22.2" customHeight="1" x14ac:dyDescent="0.3">
      <c r="B20" s="36" t="s">
        <v>28</v>
      </c>
      <c r="C20" s="99" t="s">
        <v>437</v>
      </c>
      <c r="D20" s="100"/>
      <c r="E20" s="100"/>
      <c r="F20" s="100"/>
      <c r="G20" s="101"/>
      <c r="H20" s="1">
        <f>SUMIFS('EXPENDITURE DETAIL'!H2:H400,'EXPENDITURE DETAIL'!F2:F400,"09*",'EXPENDITURE DETAIL'!I2:I400,"NO")</f>
        <v>0</v>
      </c>
      <c r="I20" s="1">
        <f>SUMIFS('EXPENDITURE DETAIL'!H2:H400,'EXPENDITURE DETAIL'!F2:F400,"09*",'EXPENDITURE DETAIL'!I2:I400,"YES")</f>
        <v>0</v>
      </c>
      <c r="J20" s="2">
        <f t="shared" si="0"/>
        <v>0</v>
      </c>
    </row>
    <row r="21" spans="2:10" ht="22.2" customHeight="1" x14ac:dyDescent="0.3">
      <c r="B21" s="36" t="s">
        <v>674</v>
      </c>
      <c r="C21" s="99" t="s">
        <v>29</v>
      </c>
      <c r="D21" s="100"/>
      <c r="E21" s="100"/>
      <c r="F21" s="100"/>
      <c r="G21" s="101"/>
      <c r="H21" s="1">
        <f>SUMIFS('EXPENDITURE DETAIL'!H2:H400,'EXPENDITURE DETAIL'!F2:F400,"10*",'EXPENDITURE DETAIL'!I2:I400,"NO")</f>
        <v>0</v>
      </c>
      <c r="I21" s="1">
        <f>SUMIFS('EXPENDITURE DETAIL'!H2:H400,'EXPENDITURE DETAIL'!F2:F400,"10*",'EXPENDITURE DETAIL'!I2:I400,"YES")</f>
        <v>0</v>
      </c>
      <c r="J21" s="2">
        <f t="shared" si="0"/>
        <v>0</v>
      </c>
    </row>
    <row r="22" spans="2:10" ht="22.2" customHeight="1" x14ac:dyDescent="0.3">
      <c r="B22" s="36" t="s">
        <v>675</v>
      </c>
      <c r="C22" s="99" t="s">
        <v>30</v>
      </c>
      <c r="D22" s="100"/>
      <c r="E22" s="100"/>
      <c r="F22" s="100"/>
      <c r="G22" s="101"/>
      <c r="H22" s="1">
        <f>SUMIFS('EXPENDITURE DETAIL'!H2:H400,'EXPENDITURE DETAIL'!F2:F400,"11*",'EXPENDITURE DETAIL'!I2:I400,"NO")</f>
        <v>0</v>
      </c>
      <c r="I22" s="1">
        <f>SUMIFS('EXPENDITURE DETAIL'!H2:H400,'EXPENDITURE DETAIL'!F2:F400,"11*",'EXPENDITURE DETAIL'!I2:I400,"YES")</f>
        <v>0</v>
      </c>
      <c r="J22" s="2">
        <f t="shared" si="0"/>
        <v>0</v>
      </c>
    </row>
    <row r="23" spans="2:10" ht="22.2" customHeight="1" x14ac:dyDescent="0.3">
      <c r="B23" s="36" t="s">
        <v>676</v>
      </c>
      <c r="C23" s="99" t="s">
        <v>31</v>
      </c>
      <c r="D23" s="100"/>
      <c r="E23" s="100"/>
      <c r="F23" s="100"/>
      <c r="G23" s="101"/>
      <c r="H23" s="1">
        <f>SUMIFS('EXPENDITURE DETAIL'!H2:H400,'EXPENDITURE DETAIL'!F2:F400,"12*",'EXPENDITURE DETAIL'!I2:I400,"NO")</f>
        <v>0</v>
      </c>
      <c r="I23" s="1">
        <f>SUMIFS('EXPENDITURE DETAIL'!H2:H400,'EXPENDITURE DETAIL'!F2:F400,"12*",'EXPENDITURE DETAIL'!I2:I400,"YES")</f>
        <v>0</v>
      </c>
      <c r="J23" s="2">
        <f t="shared" si="0"/>
        <v>0</v>
      </c>
    </row>
    <row r="24" spans="2:10" ht="22.2" customHeight="1" x14ac:dyDescent="0.3">
      <c r="B24" s="36" t="s">
        <v>677</v>
      </c>
      <c r="C24" s="99" t="s">
        <v>32</v>
      </c>
      <c r="D24" s="100"/>
      <c r="E24" s="100"/>
      <c r="F24" s="100"/>
      <c r="G24" s="101"/>
      <c r="H24" s="1">
        <f>SUMIFS('EXPENDITURE DETAIL'!H2:H400,'EXPENDITURE DETAIL'!F2:F400,"13*",'EXPENDITURE DETAIL'!I2:I400,"NO")</f>
        <v>0</v>
      </c>
      <c r="I24" s="1">
        <f>SUMIFS('EXPENDITURE DETAIL'!H2:H400,'EXPENDITURE DETAIL'!F2:F400,"13*",'EXPENDITURE DETAIL'!I2:I400,"YES")</f>
        <v>0</v>
      </c>
      <c r="J24" s="2">
        <f t="shared" si="0"/>
        <v>0</v>
      </c>
    </row>
    <row r="25" spans="2:10" ht="22.2" customHeight="1" x14ac:dyDescent="0.3">
      <c r="B25" s="36" t="s">
        <v>678</v>
      </c>
      <c r="C25" s="99" t="s">
        <v>33</v>
      </c>
      <c r="D25" s="100"/>
      <c r="E25" s="100"/>
      <c r="F25" s="100"/>
      <c r="G25" s="101"/>
      <c r="H25" s="1">
        <f>SUMIFS('EXPENDITURE DETAIL'!H2:H400,'EXPENDITURE DETAIL'!F2:F400,"14*",'EXPENDITURE DETAIL'!I2:I400,"NO")</f>
        <v>0</v>
      </c>
      <c r="I25" s="1">
        <f>SUMIFS('EXPENDITURE DETAIL'!H2:H400,'EXPENDITURE DETAIL'!F2:F400,"14*",'EXPENDITURE DETAIL'!I2:I400,"YES")</f>
        <v>0</v>
      </c>
      <c r="J25" s="2">
        <f t="shared" si="0"/>
        <v>0</v>
      </c>
    </row>
    <row r="26" spans="2:10" ht="23.1" customHeight="1" thickBot="1" x14ac:dyDescent="0.35">
      <c r="B26" s="147" t="s">
        <v>34</v>
      </c>
      <c r="C26" s="148"/>
      <c r="D26" s="148"/>
      <c r="E26" s="148"/>
      <c r="F26" s="148"/>
      <c r="G26" s="149"/>
      <c r="H26" s="3">
        <f>SUM(H12:H25)</f>
        <v>0</v>
      </c>
      <c r="I26" s="4">
        <f>SUM(I12:I25)</f>
        <v>0</v>
      </c>
      <c r="J26" s="5">
        <f>SUM(J12:J25)</f>
        <v>0</v>
      </c>
    </row>
    <row r="27" spans="2:10" ht="15.75" customHeight="1" x14ac:dyDescent="0.3">
      <c r="B27" s="37"/>
      <c r="C27" s="37"/>
      <c r="D27" s="37"/>
      <c r="E27" s="37"/>
      <c r="F27" s="37"/>
      <c r="G27" s="37"/>
      <c r="H27" s="38"/>
      <c r="I27" s="38"/>
      <c r="J27" s="38"/>
    </row>
    <row r="28" spans="2:10" ht="34.5" customHeight="1" x14ac:dyDescent="0.3">
      <c r="B28" s="22"/>
      <c r="C28" s="22"/>
      <c r="D28" s="22"/>
      <c r="E28" s="22"/>
      <c r="F28" s="22"/>
      <c r="G28" s="22"/>
      <c r="H28" s="138" t="s">
        <v>35</v>
      </c>
      <c r="I28" s="138"/>
      <c r="J28" s="138"/>
    </row>
    <row r="29" spans="2:10" x14ac:dyDescent="0.3">
      <c r="B29" s="22"/>
      <c r="C29" s="22"/>
      <c r="D29" s="22"/>
      <c r="E29" s="22"/>
      <c r="F29" s="22"/>
      <c r="G29" s="22"/>
      <c r="H29" s="22"/>
      <c r="I29" s="22"/>
      <c r="J29" s="22"/>
    </row>
    <row r="30" spans="2:10" s="41" customFormat="1" ht="30" customHeight="1" x14ac:dyDescent="0.3">
      <c r="B30" s="39" t="s">
        <v>36</v>
      </c>
      <c r="C30" s="40"/>
      <c r="D30" s="40"/>
      <c r="E30" s="40"/>
      <c r="F30" s="40"/>
      <c r="G30" s="40"/>
      <c r="H30" s="40"/>
      <c r="I30" s="40"/>
      <c r="J30" s="40"/>
    </row>
    <row r="31" spans="2:10" ht="49.2" customHeight="1" x14ac:dyDescent="0.3">
      <c r="B31" s="42" t="s">
        <v>37</v>
      </c>
      <c r="C31" s="139" t="s">
        <v>38</v>
      </c>
      <c r="D31" s="139"/>
      <c r="E31" s="139"/>
      <c r="F31" s="139"/>
      <c r="G31" s="139"/>
      <c r="H31" s="139"/>
      <c r="I31" s="139"/>
      <c r="J31" s="139"/>
    </row>
    <row r="32" spans="2:10" ht="30" customHeight="1" x14ac:dyDescent="0.3">
      <c r="B32" s="42" t="s">
        <v>39</v>
      </c>
      <c r="C32" s="139" t="s">
        <v>40</v>
      </c>
      <c r="D32" s="139"/>
      <c r="E32" s="139"/>
      <c r="F32" s="139"/>
      <c r="G32" s="139"/>
      <c r="H32" s="139"/>
      <c r="I32" s="139"/>
      <c r="J32" s="139"/>
    </row>
    <row r="33" spans="2:10" ht="30" customHeight="1" x14ac:dyDescent="0.3">
      <c r="B33" s="42" t="s">
        <v>41</v>
      </c>
      <c r="C33" s="139" t="s">
        <v>42</v>
      </c>
      <c r="D33" s="139"/>
      <c r="E33" s="139"/>
      <c r="F33" s="139"/>
      <c r="G33" s="139"/>
      <c r="H33" s="139"/>
      <c r="I33" s="139"/>
      <c r="J33" s="139"/>
    </row>
    <row r="34" spans="2:10" ht="30" customHeight="1" x14ac:dyDescent="0.3">
      <c r="B34" s="42" t="s">
        <v>43</v>
      </c>
      <c r="C34" s="139" t="s">
        <v>44</v>
      </c>
      <c r="D34" s="139"/>
      <c r="E34" s="139"/>
      <c r="F34" s="139"/>
      <c r="G34" s="139"/>
      <c r="H34" s="139"/>
      <c r="I34" s="139"/>
      <c r="J34" s="139"/>
    </row>
    <row r="35" spans="2:10" ht="35.1" customHeight="1" x14ac:dyDescent="0.3">
      <c r="B35" s="42" t="s">
        <v>45</v>
      </c>
      <c r="C35" s="139" t="s">
        <v>46</v>
      </c>
      <c r="D35" s="139"/>
      <c r="E35" s="139"/>
      <c r="F35" s="139"/>
      <c r="G35" s="139"/>
      <c r="H35" s="139"/>
      <c r="I35" s="139"/>
      <c r="J35" s="139"/>
    </row>
    <row r="36" spans="2:10" x14ac:dyDescent="0.3">
      <c r="B36" s="43"/>
      <c r="C36" s="22"/>
      <c r="D36" s="22"/>
      <c r="E36" s="22"/>
      <c r="F36" s="22"/>
      <c r="G36" s="22"/>
      <c r="H36" s="22"/>
      <c r="I36" s="22"/>
      <c r="J36" s="22"/>
    </row>
    <row r="37" spans="2:10" x14ac:dyDescent="0.3">
      <c r="B37" s="22"/>
      <c r="C37" s="141"/>
      <c r="D37" s="142"/>
      <c r="E37" s="142"/>
      <c r="F37" s="22"/>
      <c r="G37" s="22"/>
      <c r="H37" s="141"/>
      <c r="I37" s="142"/>
      <c r="J37" s="22"/>
    </row>
    <row r="38" spans="2:10" ht="15" thickBot="1" x14ac:dyDescent="0.35">
      <c r="B38" s="44"/>
      <c r="C38" s="143"/>
      <c r="D38" s="143"/>
      <c r="E38" s="143"/>
      <c r="F38" s="45"/>
      <c r="G38" s="46"/>
      <c r="H38" s="143"/>
      <c r="I38" s="143"/>
      <c r="J38" s="46"/>
    </row>
    <row r="39" spans="2:10" ht="15.6" x14ac:dyDescent="0.3">
      <c r="B39" s="47"/>
      <c r="C39" s="150" t="s">
        <v>671</v>
      </c>
      <c r="D39" s="150"/>
      <c r="E39" s="150"/>
      <c r="F39" s="22"/>
      <c r="G39" s="48"/>
      <c r="H39" s="140" t="s">
        <v>670</v>
      </c>
      <c r="I39" s="140"/>
      <c r="J39" s="49"/>
    </row>
    <row r="40" spans="2:10" ht="15.6" x14ac:dyDescent="0.3">
      <c r="B40" s="50"/>
      <c r="C40" s="50"/>
      <c r="D40" s="50"/>
      <c r="E40" s="50"/>
      <c r="F40" s="22"/>
      <c r="G40" s="48"/>
      <c r="H40" s="51"/>
      <c r="I40" s="51"/>
      <c r="J40" s="49"/>
    </row>
    <row r="41" spans="2:10" ht="16.2" thickBot="1" x14ac:dyDescent="0.35">
      <c r="B41" s="22"/>
      <c r="C41" s="151" t="s">
        <v>47</v>
      </c>
      <c r="D41" s="151"/>
      <c r="E41" s="151"/>
      <c r="F41" s="151"/>
      <c r="G41" s="151"/>
      <c r="H41" s="151"/>
      <c r="I41" s="151"/>
      <c r="J41" s="22"/>
    </row>
    <row r="42" spans="2:10" x14ac:dyDescent="0.3">
      <c r="B42" s="52"/>
      <c r="C42" s="57"/>
      <c r="D42" s="144"/>
      <c r="E42" s="145"/>
      <c r="F42" s="145"/>
      <c r="G42" s="145"/>
      <c r="H42" s="145"/>
      <c r="I42" s="58"/>
      <c r="J42" s="53"/>
    </row>
    <row r="43" spans="2:10" ht="15" thickBot="1" x14ac:dyDescent="0.35">
      <c r="B43" s="54"/>
      <c r="C43" s="55"/>
      <c r="D43" s="146"/>
      <c r="E43" s="146"/>
      <c r="F43" s="146"/>
      <c r="G43" s="146"/>
      <c r="H43" s="146"/>
      <c r="I43" s="56"/>
      <c r="J43" s="53"/>
    </row>
    <row r="44" spans="2:10" ht="16.2" thickBot="1" x14ac:dyDescent="0.35">
      <c r="B44" s="49"/>
      <c r="C44" s="135" t="s">
        <v>666</v>
      </c>
      <c r="D44" s="136"/>
      <c r="E44" s="136"/>
      <c r="F44" s="136"/>
      <c r="G44" s="136"/>
      <c r="H44" s="136"/>
      <c r="I44" s="137"/>
      <c r="J44" s="53"/>
    </row>
    <row r="48" spans="2:10" x14ac:dyDescent="0.3">
      <c r="E48" s="48"/>
    </row>
  </sheetData>
  <sheetProtection algorithmName="SHA-512" hashValue="4NbSEwOj793Lqk2x7Jd6Z76M5jNiloXR9OyrrOWFBez+B9L1ftQs3U0ja+8FHWRxMT1va8v6mRyUv4zRnReJbw==" saltValue="weeoTuFV7EMT0GTLepCgqw==" spinCount="100000" sheet="1" objects="1" scenarios="1"/>
  <mergeCells count="42">
    <mergeCell ref="B26:G26"/>
    <mergeCell ref="C25:G25"/>
    <mergeCell ref="C24:G24"/>
    <mergeCell ref="C39:E39"/>
    <mergeCell ref="C41:I41"/>
    <mergeCell ref="C44:I44"/>
    <mergeCell ref="H28:J28"/>
    <mergeCell ref="C31:J31"/>
    <mergeCell ref="C32:J32"/>
    <mergeCell ref="C33:J33"/>
    <mergeCell ref="C34:J34"/>
    <mergeCell ref="C35:J35"/>
    <mergeCell ref="H39:I39"/>
    <mergeCell ref="C37:E38"/>
    <mergeCell ref="H37:I38"/>
    <mergeCell ref="D42:H43"/>
    <mergeCell ref="C23:G23"/>
    <mergeCell ref="C18:G18"/>
    <mergeCell ref="C19:G19"/>
    <mergeCell ref="C20:G20"/>
    <mergeCell ref="C21:G21"/>
    <mergeCell ref="C17:G17"/>
    <mergeCell ref="C12:G12"/>
    <mergeCell ref="C13:G13"/>
    <mergeCell ref="C14:G14"/>
    <mergeCell ref="C22:G22"/>
    <mergeCell ref="B2:J2"/>
    <mergeCell ref="B4:J4"/>
    <mergeCell ref="B6:C6"/>
    <mergeCell ref="C15:G15"/>
    <mergeCell ref="C16:G16"/>
    <mergeCell ref="C11:G11"/>
    <mergeCell ref="D6:G6"/>
    <mergeCell ref="H6:J6"/>
    <mergeCell ref="H7:J8"/>
    <mergeCell ref="H9:H10"/>
    <mergeCell ref="I9:I10"/>
    <mergeCell ref="B9:G10"/>
    <mergeCell ref="B7:C7"/>
    <mergeCell ref="B8:C8"/>
    <mergeCell ref="D7:G7"/>
    <mergeCell ref="D8:G8"/>
  </mergeCells>
  <hyperlinks>
    <hyperlink ref="H7" r:id="rId1" xr:uid="{1E559364-F3A2-46EB-9433-C12FCDD01CC4}"/>
  </hyperlinks>
  <pageMargins left="0.7" right="0.7" top="0.75" bottom="0.75" header="0.3" footer="0.3"/>
  <pageSetup scale="6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E6A6-9935-4213-9338-3E6118B0E833}">
  <sheetPr>
    <tabColor theme="1"/>
  </sheetPr>
  <dimension ref="A1:H400"/>
  <sheetViews>
    <sheetView workbookViewId="0">
      <selection activeCell="B3" sqref="B3:G3"/>
    </sheetView>
  </sheetViews>
  <sheetFormatPr defaultColWidth="9.33203125" defaultRowHeight="13.8" x14ac:dyDescent="0.25"/>
  <cols>
    <col min="1" max="1" width="13.5546875" style="15" bestFit="1" customWidth="1"/>
    <col min="2" max="7" width="9.33203125" style="7"/>
    <col min="8" max="8" width="24.33203125" style="14" bestFit="1" customWidth="1"/>
    <col min="9" max="16384" width="9.33203125" style="7"/>
  </cols>
  <sheetData>
    <row r="1" spans="1:8" ht="15" x14ac:dyDescent="0.25">
      <c r="A1" s="6" t="s">
        <v>664</v>
      </c>
      <c r="B1" s="6"/>
      <c r="H1" s="8" t="s">
        <v>436</v>
      </c>
    </row>
    <row r="2" spans="1:8" ht="14.4" x14ac:dyDescent="0.3">
      <c r="A2" s="9" t="s">
        <v>48</v>
      </c>
      <c r="B2" s="152" t="s">
        <v>84</v>
      </c>
      <c r="C2" s="153"/>
      <c r="D2" s="153"/>
      <c r="E2" s="153"/>
      <c r="F2" s="153"/>
      <c r="G2" s="154"/>
      <c r="H2" s="10" t="s">
        <v>816</v>
      </c>
    </row>
    <row r="3" spans="1:8" ht="14.4" x14ac:dyDescent="0.3">
      <c r="A3" s="9" t="s">
        <v>49</v>
      </c>
      <c r="B3" s="152" t="s">
        <v>85</v>
      </c>
      <c r="C3" s="153"/>
      <c r="D3" s="153"/>
      <c r="E3" s="153"/>
      <c r="F3" s="153"/>
      <c r="G3" s="154"/>
      <c r="H3" s="10" t="s">
        <v>435</v>
      </c>
    </row>
    <row r="4" spans="1:8" ht="14.4" x14ac:dyDescent="0.3">
      <c r="A4" s="9" t="s">
        <v>50</v>
      </c>
      <c r="B4" s="152" t="s">
        <v>86</v>
      </c>
      <c r="C4" s="153"/>
      <c r="D4" s="153"/>
      <c r="E4" s="153"/>
      <c r="F4" s="153"/>
      <c r="G4" s="154"/>
      <c r="H4" s="10"/>
    </row>
    <row r="5" spans="1:8" ht="14.4" x14ac:dyDescent="0.3">
      <c r="A5" s="9" t="s">
        <v>51</v>
      </c>
      <c r="B5" s="152" t="s">
        <v>87</v>
      </c>
      <c r="C5" s="153"/>
      <c r="D5" s="153"/>
      <c r="E5" s="153"/>
      <c r="F5" s="153"/>
      <c r="G5" s="154"/>
      <c r="H5" s="10"/>
    </row>
    <row r="6" spans="1:8" ht="14.4" x14ac:dyDescent="0.3">
      <c r="A6" s="9" t="s">
        <v>52</v>
      </c>
      <c r="B6" s="152" t="s">
        <v>88</v>
      </c>
      <c r="C6" s="153"/>
      <c r="D6" s="153"/>
      <c r="E6" s="153"/>
      <c r="F6" s="153"/>
      <c r="G6" s="154"/>
      <c r="H6" s="10"/>
    </row>
    <row r="7" spans="1:8" ht="14.4" x14ac:dyDescent="0.3">
      <c r="A7" s="9" t="s">
        <v>53</v>
      </c>
      <c r="B7" s="152" t="s">
        <v>89</v>
      </c>
      <c r="C7" s="153"/>
      <c r="D7" s="153"/>
      <c r="E7" s="153"/>
      <c r="F7" s="153"/>
      <c r="G7" s="154"/>
      <c r="H7" s="10"/>
    </row>
    <row r="8" spans="1:8" ht="14.4" x14ac:dyDescent="0.3">
      <c r="A8" s="9" t="s">
        <v>54</v>
      </c>
      <c r="B8" s="152" t="s">
        <v>90</v>
      </c>
      <c r="C8" s="153"/>
      <c r="D8" s="153"/>
      <c r="E8" s="153"/>
      <c r="F8" s="153"/>
      <c r="G8" s="154"/>
      <c r="H8" s="10"/>
    </row>
    <row r="9" spans="1:8" ht="14.4" x14ac:dyDescent="0.3">
      <c r="A9" s="9" t="s">
        <v>55</v>
      </c>
      <c r="B9" s="152" t="s">
        <v>91</v>
      </c>
      <c r="C9" s="153"/>
      <c r="D9" s="153"/>
      <c r="E9" s="153"/>
      <c r="F9" s="153"/>
      <c r="G9" s="154"/>
      <c r="H9" s="10"/>
    </row>
    <row r="10" spans="1:8" ht="14.4" x14ac:dyDescent="0.3">
      <c r="A10" s="9" t="s">
        <v>56</v>
      </c>
      <c r="B10" s="152" t="s">
        <v>92</v>
      </c>
      <c r="C10" s="153"/>
      <c r="D10" s="153"/>
      <c r="E10" s="153"/>
      <c r="F10" s="153"/>
      <c r="G10" s="154"/>
      <c r="H10" s="10"/>
    </row>
    <row r="11" spans="1:8" ht="14.4" x14ac:dyDescent="0.3">
      <c r="A11" s="9" t="s">
        <v>57</v>
      </c>
      <c r="B11" s="152" t="s">
        <v>93</v>
      </c>
      <c r="C11" s="153"/>
      <c r="D11" s="153"/>
      <c r="E11" s="153"/>
      <c r="F11" s="153"/>
      <c r="G11" s="154"/>
      <c r="H11" s="10"/>
    </row>
    <row r="12" spans="1:8" ht="14.4" x14ac:dyDescent="0.3">
      <c r="A12" s="9" t="s">
        <v>58</v>
      </c>
      <c r="B12" s="152" t="s">
        <v>94</v>
      </c>
      <c r="C12" s="153"/>
      <c r="D12" s="153"/>
      <c r="E12" s="153"/>
      <c r="F12" s="153"/>
      <c r="G12" s="154"/>
      <c r="H12" s="10"/>
    </row>
    <row r="13" spans="1:8" ht="14.4" x14ac:dyDescent="0.3">
      <c r="A13" s="9" t="s">
        <v>59</v>
      </c>
      <c r="B13" s="152" t="s">
        <v>95</v>
      </c>
      <c r="C13" s="153"/>
      <c r="D13" s="153"/>
      <c r="E13" s="153"/>
      <c r="F13" s="153"/>
      <c r="G13" s="154"/>
      <c r="H13" s="10"/>
    </row>
    <row r="14" spans="1:8" ht="14.4" x14ac:dyDescent="0.3">
      <c r="A14" s="9" t="s">
        <v>60</v>
      </c>
      <c r="B14" s="152" t="s">
        <v>96</v>
      </c>
      <c r="C14" s="153"/>
      <c r="D14" s="153"/>
      <c r="E14" s="153"/>
      <c r="F14" s="153"/>
      <c r="G14" s="154"/>
      <c r="H14" s="10"/>
    </row>
    <row r="15" spans="1:8" ht="14.4" x14ac:dyDescent="0.3">
      <c r="A15" s="9" t="s">
        <v>61</v>
      </c>
      <c r="B15" s="152" t="s">
        <v>97</v>
      </c>
      <c r="C15" s="153"/>
      <c r="D15" s="153"/>
      <c r="E15" s="153"/>
      <c r="F15" s="153"/>
      <c r="G15" s="154"/>
      <c r="H15" s="10"/>
    </row>
    <row r="16" spans="1:8" ht="14.4" x14ac:dyDescent="0.3">
      <c r="A16" s="9" t="s">
        <v>62</v>
      </c>
      <c r="B16" s="152" t="s">
        <v>98</v>
      </c>
      <c r="C16" s="153"/>
      <c r="D16" s="153"/>
      <c r="E16" s="153"/>
      <c r="F16" s="153"/>
      <c r="G16" s="154"/>
      <c r="H16" s="10"/>
    </row>
    <row r="17" spans="1:8" ht="14.4" x14ac:dyDescent="0.3">
      <c r="A17" s="9" t="s">
        <v>63</v>
      </c>
      <c r="B17" s="152" t="s">
        <v>99</v>
      </c>
      <c r="C17" s="153"/>
      <c r="D17" s="153"/>
      <c r="E17" s="153"/>
      <c r="F17" s="153"/>
      <c r="G17" s="154"/>
      <c r="H17" s="10"/>
    </row>
    <row r="18" spans="1:8" ht="14.4" x14ac:dyDescent="0.3">
      <c r="A18" s="9" t="s">
        <v>64</v>
      </c>
      <c r="B18" s="152" t="s">
        <v>100</v>
      </c>
      <c r="C18" s="153"/>
      <c r="D18" s="153"/>
      <c r="E18" s="153"/>
      <c r="F18" s="153"/>
      <c r="G18" s="154"/>
      <c r="H18" s="10"/>
    </row>
    <row r="19" spans="1:8" ht="14.4" x14ac:dyDescent="0.3">
      <c r="A19" s="9" t="s">
        <v>65</v>
      </c>
      <c r="B19" s="152" t="s">
        <v>101</v>
      </c>
      <c r="C19" s="153"/>
      <c r="D19" s="153"/>
      <c r="E19" s="153"/>
      <c r="F19" s="153"/>
      <c r="G19" s="154"/>
      <c r="H19" s="10"/>
    </row>
    <row r="20" spans="1:8" ht="14.4" x14ac:dyDescent="0.3">
      <c r="A20" s="9" t="s">
        <v>66</v>
      </c>
      <c r="B20" s="152" t="s">
        <v>102</v>
      </c>
      <c r="C20" s="153"/>
      <c r="D20" s="153"/>
      <c r="E20" s="153"/>
      <c r="F20" s="153"/>
      <c r="G20" s="154"/>
      <c r="H20" s="10"/>
    </row>
    <row r="21" spans="1:8" ht="14.4" x14ac:dyDescent="0.3">
      <c r="A21" s="9" t="s">
        <v>67</v>
      </c>
      <c r="B21" s="152" t="s">
        <v>103</v>
      </c>
      <c r="C21" s="153"/>
      <c r="D21" s="153"/>
      <c r="E21" s="153"/>
      <c r="F21" s="153"/>
      <c r="G21" s="154"/>
      <c r="H21" s="10"/>
    </row>
    <row r="22" spans="1:8" ht="14.4" x14ac:dyDescent="0.3">
      <c r="A22" s="9" t="s">
        <v>68</v>
      </c>
      <c r="B22" s="152" t="s">
        <v>104</v>
      </c>
      <c r="C22" s="153"/>
      <c r="D22" s="153"/>
      <c r="E22" s="153"/>
      <c r="F22" s="153"/>
      <c r="G22" s="154"/>
      <c r="H22" s="10"/>
    </row>
    <row r="23" spans="1:8" ht="14.4" x14ac:dyDescent="0.3">
      <c r="A23" s="9" t="s">
        <v>69</v>
      </c>
      <c r="B23" s="152" t="s">
        <v>105</v>
      </c>
      <c r="C23" s="153"/>
      <c r="D23" s="153"/>
      <c r="E23" s="153"/>
      <c r="F23" s="153"/>
      <c r="G23" s="154"/>
      <c r="H23" s="10"/>
    </row>
    <row r="24" spans="1:8" ht="14.4" x14ac:dyDescent="0.3">
      <c r="A24" s="9" t="s">
        <v>70</v>
      </c>
      <c r="B24" s="152" t="s">
        <v>106</v>
      </c>
      <c r="C24" s="153"/>
      <c r="D24" s="153"/>
      <c r="E24" s="153"/>
      <c r="F24" s="153"/>
      <c r="G24" s="154"/>
      <c r="H24" s="10"/>
    </row>
    <row r="25" spans="1:8" ht="14.4" x14ac:dyDescent="0.3">
      <c r="A25" s="9" t="s">
        <v>71</v>
      </c>
      <c r="B25" s="152" t="s">
        <v>107</v>
      </c>
      <c r="C25" s="153"/>
      <c r="D25" s="153"/>
      <c r="E25" s="153"/>
      <c r="F25" s="153"/>
      <c r="G25" s="154"/>
      <c r="H25" s="10"/>
    </row>
    <row r="26" spans="1:8" ht="14.4" x14ac:dyDescent="0.3">
      <c r="A26" s="9" t="s">
        <v>72</v>
      </c>
      <c r="B26" s="152" t="s">
        <v>108</v>
      </c>
      <c r="C26" s="153"/>
      <c r="D26" s="153"/>
      <c r="E26" s="153"/>
      <c r="F26" s="153"/>
      <c r="G26" s="154"/>
      <c r="H26" s="10"/>
    </row>
    <row r="27" spans="1:8" ht="14.4" x14ac:dyDescent="0.3">
      <c r="A27" s="9" t="s">
        <v>73</v>
      </c>
      <c r="B27" s="152" t="s">
        <v>109</v>
      </c>
      <c r="C27" s="153"/>
      <c r="D27" s="153"/>
      <c r="E27" s="153"/>
      <c r="F27" s="153"/>
      <c r="G27" s="154"/>
      <c r="H27" s="10"/>
    </row>
    <row r="28" spans="1:8" ht="14.4" x14ac:dyDescent="0.3">
      <c r="A28" s="9" t="s">
        <v>74</v>
      </c>
      <c r="B28" s="152" t="s">
        <v>110</v>
      </c>
      <c r="C28" s="153"/>
      <c r="D28" s="153"/>
      <c r="E28" s="153"/>
      <c r="F28" s="153"/>
      <c r="G28" s="154"/>
      <c r="H28" s="10"/>
    </row>
    <row r="29" spans="1:8" ht="14.4" x14ac:dyDescent="0.3">
      <c r="A29" s="9" t="s">
        <v>75</v>
      </c>
      <c r="B29" s="152" t="s">
        <v>111</v>
      </c>
      <c r="C29" s="153"/>
      <c r="D29" s="153"/>
      <c r="E29" s="153"/>
      <c r="F29" s="153"/>
      <c r="G29" s="154"/>
      <c r="H29" s="10"/>
    </row>
    <row r="30" spans="1:8" ht="14.4" x14ac:dyDescent="0.3">
      <c r="A30" s="9" t="s">
        <v>76</v>
      </c>
      <c r="B30" s="152" t="s">
        <v>112</v>
      </c>
      <c r="C30" s="153"/>
      <c r="D30" s="153"/>
      <c r="E30" s="153"/>
      <c r="F30" s="153"/>
      <c r="G30" s="154"/>
      <c r="H30" s="10"/>
    </row>
    <row r="31" spans="1:8" ht="14.4" x14ac:dyDescent="0.3">
      <c r="A31" s="9" t="s">
        <v>82</v>
      </c>
      <c r="B31" s="152" t="s">
        <v>113</v>
      </c>
      <c r="C31" s="153"/>
      <c r="D31" s="153"/>
      <c r="E31" s="153"/>
      <c r="F31" s="153"/>
      <c r="G31" s="154"/>
      <c r="H31" s="10"/>
    </row>
    <row r="32" spans="1:8" ht="14.4" x14ac:dyDescent="0.3">
      <c r="A32" s="9" t="s">
        <v>83</v>
      </c>
      <c r="B32" s="152" t="s">
        <v>114</v>
      </c>
      <c r="C32" s="153"/>
      <c r="D32" s="153"/>
      <c r="E32" s="153"/>
      <c r="F32" s="153"/>
      <c r="G32" s="154"/>
      <c r="H32" s="10"/>
    </row>
    <row r="33" spans="1:8" ht="14.4" x14ac:dyDescent="0.3">
      <c r="A33" s="9" t="s">
        <v>440</v>
      </c>
      <c r="B33" s="152" t="s">
        <v>115</v>
      </c>
      <c r="C33" s="153"/>
      <c r="D33" s="153"/>
      <c r="E33" s="153"/>
      <c r="F33" s="153"/>
      <c r="G33" s="154"/>
      <c r="H33" s="10"/>
    </row>
    <row r="34" spans="1:8" ht="14.4" x14ac:dyDescent="0.3">
      <c r="A34" s="9" t="s">
        <v>441</v>
      </c>
      <c r="B34" s="152" t="s">
        <v>116</v>
      </c>
      <c r="C34" s="153"/>
      <c r="D34" s="153"/>
      <c r="E34" s="153"/>
      <c r="F34" s="153"/>
      <c r="G34" s="154"/>
      <c r="H34" s="10"/>
    </row>
    <row r="35" spans="1:8" ht="14.4" x14ac:dyDescent="0.3">
      <c r="A35" s="9" t="s">
        <v>442</v>
      </c>
      <c r="B35" s="152" t="s">
        <v>117</v>
      </c>
      <c r="C35" s="153"/>
      <c r="D35" s="153"/>
      <c r="E35" s="153"/>
      <c r="F35" s="153"/>
      <c r="G35" s="154"/>
      <c r="H35" s="10"/>
    </row>
    <row r="36" spans="1:8" ht="14.4" x14ac:dyDescent="0.3">
      <c r="A36" s="9" t="s">
        <v>443</v>
      </c>
      <c r="B36" s="152" t="s">
        <v>118</v>
      </c>
      <c r="C36" s="153"/>
      <c r="D36" s="153"/>
      <c r="E36" s="153"/>
      <c r="F36" s="153"/>
      <c r="G36" s="154"/>
      <c r="H36" s="10"/>
    </row>
    <row r="37" spans="1:8" ht="14.4" x14ac:dyDescent="0.3">
      <c r="A37" s="9" t="s">
        <v>77</v>
      </c>
      <c r="B37" s="152" t="s">
        <v>119</v>
      </c>
      <c r="C37" s="153"/>
      <c r="D37" s="153"/>
      <c r="E37" s="153"/>
      <c r="F37" s="153"/>
      <c r="G37" s="154"/>
      <c r="H37" s="10"/>
    </row>
    <row r="38" spans="1:8" ht="14.4" x14ac:dyDescent="0.3">
      <c r="A38" s="9" t="s">
        <v>78</v>
      </c>
      <c r="B38" s="152" t="s">
        <v>120</v>
      </c>
      <c r="C38" s="153"/>
      <c r="D38" s="153"/>
      <c r="E38" s="153"/>
      <c r="F38" s="153"/>
      <c r="G38" s="154"/>
      <c r="H38" s="10"/>
    </row>
    <row r="39" spans="1:8" ht="14.4" x14ac:dyDescent="0.3">
      <c r="A39" s="9" t="s">
        <v>79</v>
      </c>
      <c r="B39" s="152" t="s">
        <v>121</v>
      </c>
      <c r="C39" s="153"/>
      <c r="D39" s="153"/>
      <c r="E39" s="153"/>
      <c r="F39" s="153"/>
      <c r="G39" s="154"/>
      <c r="H39" s="10"/>
    </row>
    <row r="40" spans="1:8" ht="14.4" x14ac:dyDescent="0.3">
      <c r="A40" s="9" t="s">
        <v>80</v>
      </c>
      <c r="B40" s="152" t="s">
        <v>122</v>
      </c>
      <c r="C40" s="153"/>
      <c r="D40" s="153"/>
      <c r="E40" s="153"/>
      <c r="F40" s="153"/>
      <c r="G40" s="154"/>
      <c r="H40" s="10"/>
    </row>
    <row r="41" spans="1:8" ht="14.4" x14ac:dyDescent="0.3">
      <c r="A41" s="9" t="s">
        <v>81</v>
      </c>
      <c r="B41" s="152" t="s">
        <v>123</v>
      </c>
      <c r="C41" s="153"/>
      <c r="D41" s="153"/>
      <c r="E41" s="153"/>
      <c r="F41" s="153"/>
      <c r="G41" s="154"/>
      <c r="H41" s="10"/>
    </row>
    <row r="42" spans="1:8" ht="14.4" x14ac:dyDescent="0.3">
      <c r="A42" s="9" t="s">
        <v>444</v>
      </c>
      <c r="B42" s="152" t="s">
        <v>124</v>
      </c>
      <c r="C42" s="153"/>
      <c r="D42" s="153"/>
      <c r="E42" s="153"/>
      <c r="F42" s="153"/>
      <c r="G42" s="154"/>
      <c r="H42" s="10"/>
    </row>
    <row r="43" spans="1:8" ht="14.4" x14ac:dyDescent="0.3">
      <c r="A43" s="9" t="s">
        <v>445</v>
      </c>
      <c r="B43" s="152" t="s">
        <v>125</v>
      </c>
      <c r="C43" s="153"/>
      <c r="D43" s="153"/>
      <c r="E43" s="153"/>
      <c r="F43" s="153"/>
      <c r="G43" s="154"/>
      <c r="H43" s="10"/>
    </row>
    <row r="44" spans="1:8" ht="14.4" x14ac:dyDescent="0.3">
      <c r="A44" s="9" t="s">
        <v>446</v>
      </c>
      <c r="B44" s="152" t="s">
        <v>126</v>
      </c>
      <c r="C44" s="153"/>
      <c r="D44" s="153"/>
      <c r="E44" s="153"/>
      <c r="F44" s="153"/>
      <c r="G44" s="154"/>
      <c r="H44" s="10"/>
    </row>
    <row r="45" spans="1:8" ht="14.4" x14ac:dyDescent="0.3">
      <c r="A45" s="9" t="s">
        <v>447</v>
      </c>
      <c r="B45" s="152" t="s">
        <v>127</v>
      </c>
      <c r="C45" s="153"/>
      <c r="D45" s="153"/>
      <c r="E45" s="153"/>
      <c r="F45" s="153"/>
      <c r="G45" s="154"/>
      <c r="H45" s="10"/>
    </row>
    <row r="46" spans="1:8" ht="14.4" x14ac:dyDescent="0.3">
      <c r="A46" s="9" t="s">
        <v>448</v>
      </c>
      <c r="B46" s="152" t="s">
        <v>112</v>
      </c>
      <c r="C46" s="153"/>
      <c r="D46" s="153"/>
      <c r="E46" s="153"/>
      <c r="F46" s="153"/>
      <c r="G46" s="154"/>
      <c r="H46" s="10"/>
    </row>
    <row r="47" spans="1:8" ht="14.4" x14ac:dyDescent="0.3">
      <c r="A47" s="9" t="s">
        <v>449</v>
      </c>
      <c r="B47" s="152" t="s">
        <v>128</v>
      </c>
      <c r="C47" s="153"/>
      <c r="D47" s="153"/>
      <c r="E47" s="153"/>
      <c r="F47" s="153"/>
      <c r="G47" s="154"/>
      <c r="H47" s="10"/>
    </row>
    <row r="48" spans="1:8" ht="14.4" x14ac:dyDescent="0.3">
      <c r="A48" s="9" t="s">
        <v>450</v>
      </c>
      <c r="B48" s="152" t="s">
        <v>116</v>
      </c>
      <c r="C48" s="153"/>
      <c r="D48" s="153"/>
      <c r="E48" s="153"/>
      <c r="F48" s="153"/>
      <c r="G48" s="154"/>
      <c r="H48" s="10"/>
    </row>
    <row r="49" spans="1:8" ht="14.4" x14ac:dyDescent="0.3">
      <c r="A49" s="9" t="s">
        <v>451</v>
      </c>
      <c r="B49" s="152" t="s">
        <v>129</v>
      </c>
      <c r="C49" s="153"/>
      <c r="D49" s="153"/>
      <c r="E49" s="153"/>
      <c r="F49" s="153"/>
      <c r="G49" s="154"/>
      <c r="H49" s="10"/>
    </row>
    <row r="50" spans="1:8" ht="14.4" x14ac:dyDescent="0.3">
      <c r="A50" s="9" t="s">
        <v>452</v>
      </c>
      <c r="B50" s="152" t="s">
        <v>130</v>
      </c>
      <c r="C50" s="153"/>
      <c r="D50" s="153"/>
      <c r="E50" s="153"/>
      <c r="F50" s="153"/>
      <c r="G50" s="154"/>
      <c r="H50" s="10"/>
    </row>
    <row r="51" spans="1:8" ht="14.4" x14ac:dyDescent="0.3">
      <c r="A51" s="9" t="s">
        <v>453</v>
      </c>
      <c r="B51" s="152" t="s">
        <v>131</v>
      </c>
      <c r="C51" s="153"/>
      <c r="D51" s="153"/>
      <c r="E51" s="153"/>
      <c r="F51" s="153"/>
      <c r="G51" s="154"/>
      <c r="H51" s="10"/>
    </row>
    <row r="52" spans="1:8" ht="14.4" x14ac:dyDescent="0.3">
      <c r="A52" s="9" t="s">
        <v>454</v>
      </c>
      <c r="B52" s="152" t="s">
        <v>132</v>
      </c>
      <c r="C52" s="153"/>
      <c r="D52" s="153"/>
      <c r="E52" s="153"/>
      <c r="F52" s="153"/>
      <c r="G52" s="154"/>
      <c r="H52" s="10"/>
    </row>
    <row r="53" spans="1:8" ht="14.4" x14ac:dyDescent="0.3">
      <c r="A53" s="9" t="s">
        <v>455</v>
      </c>
      <c r="B53" s="152" t="s">
        <v>133</v>
      </c>
      <c r="C53" s="153"/>
      <c r="D53" s="153"/>
      <c r="E53" s="153"/>
      <c r="F53" s="153"/>
      <c r="G53" s="154"/>
      <c r="H53" s="10"/>
    </row>
    <row r="54" spans="1:8" ht="14.4" x14ac:dyDescent="0.3">
      <c r="A54" s="9" t="s">
        <v>456</v>
      </c>
      <c r="B54" s="152" t="s">
        <v>134</v>
      </c>
      <c r="C54" s="153"/>
      <c r="D54" s="153"/>
      <c r="E54" s="153"/>
      <c r="F54" s="153"/>
      <c r="G54" s="154"/>
      <c r="H54" s="10"/>
    </row>
    <row r="55" spans="1:8" ht="14.4" x14ac:dyDescent="0.3">
      <c r="A55" s="9" t="s">
        <v>457</v>
      </c>
      <c r="B55" s="152" t="s">
        <v>135</v>
      </c>
      <c r="C55" s="153"/>
      <c r="D55" s="153"/>
      <c r="E55" s="153"/>
      <c r="F55" s="153"/>
      <c r="G55" s="154"/>
      <c r="H55" s="10"/>
    </row>
    <row r="56" spans="1:8" ht="14.4" x14ac:dyDescent="0.3">
      <c r="A56" s="9" t="s">
        <v>458</v>
      </c>
      <c r="B56" s="152" t="s">
        <v>136</v>
      </c>
      <c r="C56" s="153"/>
      <c r="D56" s="153"/>
      <c r="E56" s="153"/>
      <c r="F56" s="153"/>
      <c r="G56" s="154"/>
      <c r="H56" s="10"/>
    </row>
    <row r="57" spans="1:8" ht="14.4" x14ac:dyDescent="0.3">
      <c r="A57" s="9" t="s">
        <v>459</v>
      </c>
      <c r="B57" s="152" t="s">
        <v>137</v>
      </c>
      <c r="C57" s="153"/>
      <c r="D57" s="153"/>
      <c r="E57" s="153"/>
      <c r="F57" s="153"/>
      <c r="G57" s="154"/>
      <c r="H57" s="10"/>
    </row>
    <row r="58" spans="1:8" ht="14.4" x14ac:dyDescent="0.3">
      <c r="A58" s="9" t="s">
        <v>460</v>
      </c>
      <c r="B58" s="152" t="s">
        <v>138</v>
      </c>
      <c r="C58" s="153"/>
      <c r="D58" s="153"/>
      <c r="E58" s="153"/>
      <c r="F58" s="153"/>
      <c r="G58" s="154"/>
      <c r="H58" s="10"/>
    </row>
    <row r="59" spans="1:8" ht="14.4" x14ac:dyDescent="0.3">
      <c r="A59" s="9" t="s">
        <v>461</v>
      </c>
      <c r="B59" s="152" t="s">
        <v>139</v>
      </c>
      <c r="C59" s="153"/>
      <c r="D59" s="153"/>
      <c r="E59" s="153"/>
      <c r="F59" s="153"/>
      <c r="G59" s="154"/>
      <c r="H59" s="10"/>
    </row>
    <row r="60" spans="1:8" ht="14.4" x14ac:dyDescent="0.3">
      <c r="A60" s="9" t="s">
        <v>462</v>
      </c>
      <c r="B60" s="152" t="s">
        <v>140</v>
      </c>
      <c r="C60" s="153"/>
      <c r="D60" s="153"/>
      <c r="E60" s="153"/>
      <c r="F60" s="153"/>
      <c r="G60" s="154"/>
      <c r="H60" s="10"/>
    </row>
    <row r="61" spans="1:8" ht="14.4" x14ac:dyDescent="0.3">
      <c r="A61" s="9" t="s">
        <v>463</v>
      </c>
      <c r="B61" s="152" t="s">
        <v>141</v>
      </c>
      <c r="C61" s="153"/>
      <c r="D61" s="153"/>
      <c r="E61" s="153"/>
      <c r="F61" s="153"/>
      <c r="G61" s="154"/>
      <c r="H61" s="10"/>
    </row>
    <row r="62" spans="1:8" ht="14.4" x14ac:dyDescent="0.3">
      <c r="A62" s="9" t="s">
        <v>464</v>
      </c>
      <c r="B62" s="152" t="s">
        <v>142</v>
      </c>
      <c r="C62" s="153"/>
      <c r="D62" s="153"/>
      <c r="E62" s="153"/>
      <c r="F62" s="153"/>
      <c r="G62" s="154"/>
      <c r="H62" s="10"/>
    </row>
    <row r="63" spans="1:8" ht="14.4" x14ac:dyDescent="0.3">
      <c r="A63" s="9" t="s">
        <v>465</v>
      </c>
      <c r="B63" s="152" t="s">
        <v>143</v>
      </c>
      <c r="C63" s="153"/>
      <c r="D63" s="153"/>
      <c r="E63" s="153"/>
      <c r="F63" s="153"/>
      <c r="G63" s="154"/>
      <c r="H63" s="10"/>
    </row>
    <row r="64" spans="1:8" ht="14.4" x14ac:dyDescent="0.3">
      <c r="A64" s="9" t="s">
        <v>466</v>
      </c>
      <c r="B64" s="152" t="s">
        <v>144</v>
      </c>
      <c r="C64" s="153"/>
      <c r="D64" s="153"/>
      <c r="E64" s="153"/>
      <c r="F64" s="153"/>
      <c r="G64" s="154"/>
      <c r="H64" s="10"/>
    </row>
    <row r="65" spans="1:8" ht="14.4" x14ac:dyDescent="0.3">
      <c r="A65" s="9" t="s">
        <v>467</v>
      </c>
      <c r="B65" s="152" t="s">
        <v>129</v>
      </c>
      <c r="C65" s="153"/>
      <c r="D65" s="153"/>
      <c r="E65" s="153"/>
      <c r="F65" s="153"/>
      <c r="G65" s="154"/>
      <c r="H65" s="10"/>
    </row>
    <row r="66" spans="1:8" ht="14.4" x14ac:dyDescent="0.3">
      <c r="A66" s="9" t="s">
        <v>468</v>
      </c>
      <c r="B66" s="152" t="s">
        <v>131</v>
      </c>
      <c r="C66" s="153"/>
      <c r="D66" s="153"/>
      <c r="E66" s="153"/>
      <c r="F66" s="153"/>
      <c r="G66" s="154"/>
      <c r="H66" s="10"/>
    </row>
    <row r="67" spans="1:8" ht="14.4" x14ac:dyDescent="0.3">
      <c r="A67" s="9" t="s">
        <v>469</v>
      </c>
      <c r="B67" s="152" t="s">
        <v>132</v>
      </c>
      <c r="C67" s="153"/>
      <c r="D67" s="153"/>
      <c r="E67" s="153"/>
      <c r="F67" s="153"/>
      <c r="G67" s="154"/>
      <c r="H67" s="10"/>
    </row>
    <row r="68" spans="1:8" ht="14.4" x14ac:dyDescent="0.3">
      <c r="A68" s="9" t="s">
        <v>470</v>
      </c>
      <c r="B68" s="152" t="s">
        <v>135</v>
      </c>
      <c r="C68" s="153"/>
      <c r="D68" s="153"/>
      <c r="E68" s="153"/>
      <c r="F68" s="153"/>
      <c r="G68" s="154"/>
      <c r="H68" s="10"/>
    </row>
    <row r="69" spans="1:8" ht="14.4" x14ac:dyDescent="0.3">
      <c r="A69" s="9" t="s">
        <v>471</v>
      </c>
      <c r="B69" s="152" t="s">
        <v>136</v>
      </c>
      <c r="C69" s="153"/>
      <c r="D69" s="153"/>
      <c r="E69" s="153"/>
      <c r="F69" s="153"/>
      <c r="G69" s="154"/>
      <c r="H69" s="10"/>
    </row>
    <row r="70" spans="1:8" ht="14.4" x14ac:dyDescent="0.3">
      <c r="A70" s="9" t="s">
        <v>472</v>
      </c>
      <c r="B70" s="152" t="s">
        <v>138</v>
      </c>
      <c r="C70" s="153"/>
      <c r="D70" s="153"/>
      <c r="E70" s="153"/>
      <c r="F70" s="153"/>
      <c r="G70" s="154"/>
      <c r="H70" s="10"/>
    </row>
    <row r="71" spans="1:8" ht="14.4" x14ac:dyDescent="0.3">
      <c r="A71" s="9" t="s">
        <v>473</v>
      </c>
      <c r="B71" s="152" t="s">
        <v>139</v>
      </c>
      <c r="C71" s="153"/>
      <c r="D71" s="153"/>
      <c r="E71" s="153"/>
      <c r="F71" s="153"/>
      <c r="G71" s="154"/>
      <c r="H71" s="10"/>
    </row>
    <row r="72" spans="1:8" ht="14.4" x14ac:dyDescent="0.3">
      <c r="A72" s="9" t="s">
        <v>474</v>
      </c>
      <c r="B72" s="152" t="s">
        <v>140</v>
      </c>
      <c r="C72" s="153"/>
      <c r="D72" s="153"/>
      <c r="E72" s="153"/>
      <c r="F72" s="153"/>
      <c r="G72" s="154"/>
      <c r="H72" s="10"/>
    </row>
    <row r="73" spans="1:8" ht="14.4" x14ac:dyDescent="0.3">
      <c r="A73" s="9" t="s">
        <v>475</v>
      </c>
      <c r="B73" s="152" t="s">
        <v>145</v>
      </c>
      <c r="C73" s="153"/>
      <c r="D73" s="153"/>
      <c r="E73" s="153"/>
      <c r="F73" s="153"/>
      <c r="G73" s="154"/>
      <c r="H73" s="10"/>
    </row>
    <row r="74" spans="1:8" ht="14.4" x14ac:dyDescent="0.3">
      <c r="A74" s="9" t="s">
        <v>476</v>
      </c>
      <c r="B74" s="152" t="s">
        <v>141</v>
      </c>
      <c r="C74" s="153"/>
      <c r="D74" s="153"/>
      <c r="E74" s="153"/>
      <c r="F74" s="153"/>
      <c r="G74" s="154"/>
      <c r="H74" s="10"/>
    </row>
    <row r="75" spans="1:8" ht="14.4" x14ac:dyDescent="0.3">
      <c r="A75" s="9" t="s">
        <v>477</v>
      </c>
      <c r="B75" s="152" t="s">
        <v>146</v>
      </c>
      <c r="C75" s="153"/>
      <c r="D75" s="153"/>
      <c r="E75" s="153"/>
      <c r="F75" s="153"/>
      <c r="G75" s="154"/>
      <c r="H75" s="10"/>
    </row>
    <row r="76" spans="1:8" ht="14.4" x14ac:dyDescent="0.3">
      <c r="A76" s="9" t="s">
        <v>478</v>
      </c>
      <c r="B76" s="152" t="s">
        <v>116</v>
      </c>
      <c r="C76" s="153"/>
      <c r="D76" s="153"/>
      <c r="E76" s="153"/>
      <c r="F76" s="153"/>
      <c r="G76" s="154"/>
      <c r="H76" s="10"/>
    </row>
    <row r="77" spans="1:8" ht="14.4" x14ac:dyDescent="0.3">
      <c r="A77" s="9" t="s">
        <v>479</v>
      </c>
      <c r="B77" s="152" t="s">
        <v>144</v>
      </c>
      <c r="C77" s="153"/>
      <c r="D77" s="153"/>
      <c r="E77" s="153"/>
      <c r="F77" s="153"/>
      <c r="G77" s="154"/>
      <c r="H77" s="10"/>
    </row>
    <row r="78" spans="1:8" ht="14.4" x14ac:dyDescent="0.3">
      <c r="A78" s="9" t="s">
        <v>480</v>
      </c>
      <c r="B78" s="152" t="s">
        <v>147</v>
      </c>
      <c r="C78" s="153"/>
      <c r="D78" s="153"/>
      <c r="E78" s="153"/>
      <c r="F78" s="153"/>
      <c r="G78" s="154"/>
      <c r="H78" s="10"/>
    </row>
    <row r="79" spans="1:8" ht="14.4" x14ac:dyDescent="0.3">
      <c r="A79" s="9" t="s">
        <v>481</v>
      </c>
      <c r="B79" s="152" t="s">
        <v>148</v>
      </c>
      <c r="C79" s="153"/>
      <c r="D79" s="153"/>
      <c r="E79" s="153"/>
      <c r="F79" s="153"/>
      <c r="G79" s="154"/>
      <c r="H79" s="10"/>
    </row>
    <row r="80" spans="1:8" ht="14.4" x14ac:dyDescent="0.3">
      <c r="A80" s="9" t="s">
        <v>482</v>
      </c>
      <c r="B80" s="152" t="s">
        <v>149</v>
      </c>
      <c r="C80" s="153"/>
      <c r="D80" s="153"/>
      <c r="E80" s="153"/>
      <c r="F80" s="153"/>
      <c r="G80" s="154"/>
      <c r="H80" s="10"/>
    </row>
    <row r="81" spans="1:8" ht="14.4" x14ac:dyDescent="0.3">
      <c r="A81" s="9" t="s">
        <v>483</v>
      </c>
      <c r="B81" s="152" t="s">
        <v>150</v>
      </c>
      <c r="C81" s="153"/>
      <c r="D81" s="153"/>
      <c r="E81" s="153"/>
      <c r="F81" s="153"/>
      <c r="G81" s="154"/>
      <c r="H81" s="10"/>
    </row>
    <row r="82" spans="1:8" ht="14.4" x14ac:dyDescent="0.3">
      <c r="A82" s="9" t="s">
        <v>484</v>
      </c>
      <c r="B82" s="152" t="s">
        <v>151</v>
      </c>
      <c r="C82" s="153"/>
      <c r="D82" s="153"/>
      <c r="E82" s="153"/>
      <c r="F82" s="153"/>
      <c r="G82" s="154"/>
      <c r="H82" s="10"/>
    </row>
    <row r="83" spans="1:8" ht="14.4" x14ac:dyDescent="0.3">
      <c r="A83" s="9" t="s">
        <v>485</v>
      </c>
      <c r="B83" s="152" t="s">
        <v>152</v>
      </c>
      <c r="C83" s="153"/>
      <c r="D83" s="153"/>
      <c r="E83" s="153"/>
      <c r="F83" s="153"/>
      <c r="G83" s="154"/>
      <c r="H83" s="10"/>
    </row>
    <row r="84" spans="1:8" ht="14.4" x14ac:dyDescent="0.3">
      <c r="A84" s="9" t="s">
        <v>486</v>
      </c>
      <c r="B84" s="152" t="s">
        <v>153</v>
      </c>
      <c r="C84" s="153"/>
      <c r="D84" s="153"/>
      <c r="E84" s="153"/>
      <c r="F84" s="153"/>
      <c r="G84" s="154"/>
      <c r="H84" s="10"/>
    </row>
    <row r="85" spans="1:8" ht="14.4" x14ac:dyDescent="0.3">
      <c r="A85" s="9" t="s">
        <v>487</v>
      </c>
      <c r="B85" s="152" t="s">
        <v>154</v>
      </c>
      <c r="C85" s="153"/>
      <c r="D85" s="153"/>
      <c r="E85" s="153"/>
      <c r="F85" s="153"/>
      <c r="G85" s="154"/>
      <c r="H85" s="10"/>
    </row>
    <row r="86" spans="1:8" ht="14.4" x14ac:dyDescent="0.3">
      <c r="A86" s="9" t="s">
        <v>488</v>
      </c>
      <c r="B86" s="152" t="s">
        <v>155</v>
      </c>
      <c r="C86" s="153"/>
      <c r="D86" s="153"/>
      <c r="E86" s="153"/>
      <c r="F86" s="153"/>
      <c r="G86" s="154"/>
      <c r="H86" s="10"/>
    </row>
    <row r="87" spans="1:8" ht="14.4" x14ac:dyDescent="0.3">
      <c r="A87" s="9" t="s">
        <v>489</v>
      </c>
      <c r="B87" s="152" t="s">
        <v>156</v>
      </c>
      <c r="C87" s="153"/>
      <c r="D87" s="153"/>
      <c r="E87" s="153"/>
      <c r="F87" s="153"/>
      <c r="G87" s="154"/>
      <c r="H87" s="10"/>
    </row>
    <row r="88" spans="1:8" ht="14.4" x14ac:dyDescent="0.3">
      <c r="A88" s="9" t="s">
        <v>490</v>
      </c>
      <c r="B88" s="152" t="s">
        <v>157</v>
      </c>
      <c r="C88" s="153"/>
      <c r="D88" s="153"/>
      <c r="E88" s="153"/>
      <c r="F88" s="153"/>
      <c r="G88" s="154"/>
      <c r="H88" s="10"/>
    </row>
    <row r="89" spans="1:8" ht="14.4" x14ac:dyDescent="0.3">
      <c r="A89" s="9" t="s">
        <v>491</v>
      </c>
      <c r="B89" s="152" t="s">
        <v>158</v>
      </c>
      <c r="C89" s="153"/>
      <c r="D89" s="153"/>
      <c r="E89" s="153"/>
      <c r="F89" s="153"/>
      <c r="G89" s="154"/>
      <c r="H89" s="10"/>
    </row>
    <row r="90" spans="1:8" ht="14.4" x14ac:dyDescent="0.3">
      <c r="A90" s="9" t="s">
        <v>492</v>
      </c>
      <c r="B90" s="152" t="s">
        <v>159</v>
      </c>
      <c r="C90" s="153"/>
      <c r="D90" s="153"/>
      <c r="E90" s="153"/>
      <c r="F90" s="153"/>
      <c r="G90" s="154"/>
      <c r="H90" s="10"/>
    </row>
    <row r="91" spans="1:8" ht="14.4" x14ac:dyDescent="0.3">
      <c r="A91" s="9" t="s">
        <v>493</v>
      </c>
      <c r="B91" s="152" t="s">
        <v>160</v>
      </c>
      <c r="C91" s="153"/>
      <c r="D91" s="153"/>
      <c r="E91" s="153"/>
      <c r="F91" s="153"/>
      <c r="G91" s="154"/>
      <c r="H91" s="10"/>
    </row>
    <row r="92" spans="1:8" ht="14.4" x14ac:dyDescent="0.3">
      <c r="A92" s="9" t="s">
        <v>494</v>
      </c>
      <c r="B92" s="152" t="s">
        <v>161</v>
      </c>
      <c r="C92" s="153"/>
      <c r="D92" s="153"/>
      <c r="E92" s="153"/>
      <c r="F92" s="153"/>
      <c r="G92" s="154"/>
      <c r="H92" s="10"/>
    </row>
    <row r="93" spans="1:8" ht="14.4" x14ac:dyDescent="0.3">
      <c r="A93" s="9" t="s">
        <v>495</v>
      </c>
      <c r="B93" s="152" t="s">
        <v>162</v>
      </c>
      <c r="C93" s="153"/>
      <c r="D93" s="153"/>
      <c r="E93" s="153"/>
      <c r="F93" s="153"/>
      <c r="G93" s="154"/>
      <c r="H93" s="10"/>
    </row>
    <row r="94" spans="1:8" ht="14.4" x14ac:dyDescent="0.3">
      <c r="A94" s="9" t="s">
        <v>496</v>
      </c>
      <c r="B94" s="152" t="s">
        <v>116</v>
      </c>
      <c r="C94" s="153"/>
      <c r="D94" s="153"/>
      <c r="E94" s="153"/>
      <c r="F94" s="153"/>
      <c r="G94" s="154"/>
      <c r="H94" s="10"/>
    </row>
    <row r="95" spans="1:8" ht="14.4" x14ac:dyDescent="0.3">
      <c r="A95" s="9" t="s">
        <v>497</v>
      </c>
      <c r="B95" s="152" t="s">
        <v>163</v>
      </c>
      <c r="C95" s="153"/>
      <c r="D95" s="153"/>
      <c r="E95" s="153"/>
      <c r="F95" s="153"/>
      <c r="G95" s="154"/>
      <c r="H95" s="10"/>
    </row>
    <row r="96" spans="1:8" ht="14.4" x14ac:dyDescent="0.3">
      <c r="A96" s="9" t="s">
        <v>498</v>
      </c>
      <c r="B96" s="152" t="s">
        <v>164</v>
      </c>
      <c r="C96" s="153"/>
      <c r="D96" s="153"/>
      <c r="E96" s="153"/>
      <c r="F96" s="153"/>
      <c r="G96" s="154"/>
      <c r="H96" s="10"/>
    </row>
    <row r="97" spans="1:8" ht="14.4" x14ac:dyDescent="0.3">
      <c r="A97" s="9" t="s">
        <v>499</v>
      </c>
      <c r="B97" s="152" t="s">
        <v>147</v>
      </c>
      <c r="C97" s="153"/>
      <c r="D97" s="153"/>
      <c r="E97" s="153"/>
      <c r="F97" s="153"/>
      <c r="G97" s="154"/>
      <c r="H97" s="10"/>
    </row>
    <row r="98" spans="1:8" ht="14.4" x14ac:dyDescent="0.3">
      <c r="A98" s="9" t="s">
        <v>500</v>
      </c>
      <c r="B98" s="152" t="s">
        <v>165</v>
      </c>
      <c r="C98" s="153"/>
      <c r="D98" s="153"/>
      <c r="E98" s="153"/>
      <c r="F98" s="153"/>
      <c r="G98" s="154"/>
      <c r="H98" s="10"/>
    </row>
    <row r="99" spans="1:8" ht="14.4" x14ac:dyDescent="0.3">
      <c r="A99" s="9" t="s">
        <v>501</v>
      </c>
      <c r="B99" s="152" t="s">
        <v>166</v>
      </c>
      <c r="C99" s="153"/>
      <c r="D99" s="153"/>
      <c r="E99" s="153"/>
      <c r="F99" s="153"/>
      <c r="G99" s="154"/>
      <c r="H99" s="10"/>
    </row>
    <row r="100" spans="1:8" ht="14.4" x14ac:dyDescent="0.3">
      <c r="A100" s="9" t="s">
        <v>502</v>
      </c>
      <c r="B100" s="152" t="s">
        <v>167</v>
      </c>
      <c r="C100" s="153"/>
      <c r="D100" s="153"/>
      <c r="E100" s="153"/>
      <c r="F100" s="153"/>
      <c r="G100" s="154"/>
      <c r="H100" s="10"/>
    </row>
    <row r="101" spans="1:8" ht="14.4" x14ac:dyDescent="0.3">
      <c r="A101" s="9" t="s">
        <v>503</v>
      </c>
      <c r="B101" s="152" t="s">
        <v>154</v>
      </c>
      <c r="C101" s="153"/>
      <c r="D101" s="153"/>
      <c r="E101" s="153"/>
      <c r="F101" s="153"/>
      <c r="G101" s="154"/>
      <c r="H101" s="10"/>
    </row>
    <row r="102" spans="1:8" ht="14.4" x14ac:dyDescent="0.3">
      <c r="A102" s="9" t="s">
        <v>504</v>
      </c>
      <c r="B102" s="152" t="s">
        <v>168</v>
      </c>
      <c r="C102" s="153"/>
      <c r="D102" s="153"/>
      <c r="E102" s="153"/>
      <c r="F102" s="153"/>
      <c r="G102" s="154"/>
      <c r="H102" s="10"/>
    </row>
    <row r="103" spans="1:8" ht="14.4" x14ac:dyDescent="0.3">
      <c r="A103" s="9" t="s">
        <v>505</v>
      </c>
      <c r="B103" s="152" t="s">
        <v>169</v>
      </c>
      <c r="C103" s="153"/>
      <c r="D103" s="153"/>
      <c r="E103" s="153"/>
      <c r="F103" s="153"/>
      <c r="G103" s="154"/>
      <c r="H103" s="10"/>
    </row>
    <row r="104" spans="1:8" ht="14.4" x14ac:dyDescent="0.3">
      <c r="A104" s="9" t="s">
        <v>506</v>
      </c>
      <c r="B104" s="152" t="s">
        <v>170</v>
      </c>
      <c r="C104" s="153"/>
      <c r="D104" s="153"/>
      <c r="E104" s="153"/>
      <c r="F104" s="153"/>
      <c r="G104" s="154"/>
      <c r="H104" s="10"/>
    </row>
    <row r="105" spans="1:8" ht="14.4" x14ac:dyDescent="0.3">
      <c r="A105" s="9" t="s">
        <v>507</v>
      </c>
      <c r="B105" s="152" t="s">
        <v>153</v>
      </c>
      <c r="C105" s="153"/>
      <c r="D105" s="153"/>
      <c r="E105" s="153"/>
      <c r="F105" s="153"/>
      <c r="G105" s="154"/>
      <c r="H105" s="10"/>
    </row>
    <row r="106" spans="1:8" ht="14.4" x14ac:dyDescent="0.3">
      <c r="A106" s="9" t="s">
        <v>508</v>
      </c>
      <c r="B106" s="152" t="s">
        <v>171</v>
      </c>
      <c r="C106" s="153"/>
      <c r="D106" s="153"/>
      <c r="E106" s="153"/>
      <c r="F106" s="153"/>
      <c r="G106" s="154"/>
      <c r="H106" s="10"/>
    </row>
    <row r="107" spans="1:8" ht="14.4" x14ac:dyDescent="0.3">
      <c r="A107" s="9" t="s">
        <v>509</v>
      </c>
      <c r="B107" s="152" t="s">
        <v>155</v>
      </c>
      <c r="C107" s="153"/>
      <c r="D107" s="153"/>
      <c r="E107" s="153"/>
      <c r="F107" s="153"/>
      <c r="G107" s="154"/>
      <c r="H107" s="10"/>
    </row>
    <row r="108" spans="1:8" ht="14.4" x14ac:dyDescent="0.3">
      <c r="A108" s="9" t="s">
        <v>510</v>
      </c>
      <c r="B108" s="152" t="s">
        <v>172</v>
      </c>
      <c r="C108" s="153"/>
      <c r="D108" s="153"/>
      <c r="E108" s="153"/>
      <c r="F108" s="153"/>
      <c r="G108" s="154"/>
      <c r="H108" s="10"/>
    </row>
    <row r="109" spans="1:8" ht="14.4" x14ac:dyDescent="0.3">
      <c r="A109" s="9" t="s">
        <v>511</v>
      </c>
      <c r="B109" s="152" t="s">
        <v>173</v>
      </c>
      <c r="C109" s="153"/>
      <c r="D109" s="153"/>
      <c r="E109" s="153"/>
      <c r="F109" s="153"/>
      <c r="G109" s="154"/>
      <c r="H109" s="10"/>
    </row>
    <row r="110" spans="1:8" ht="14.4" x14ac:dyDescent="0.3">
      <c r="A110" s="9" t="s">
        <v>512</v>
      </c>
      <c r="B110" s="152" t="s">
        <v>174</v>
      </c>
      <c r="C110" s="153"/>
      <c r="D110" s="153"/>
      <c r="E110" s="153"/>
      <c r="F110" s="153"/>
      <c r="G110" s="154"/>
      <c r="H110" s="10"/>
    </row>
    <row r="111" spans="1:8" ht="14.4" x14ac:dyDescent="0.3">
      <c r="A111" s="9" t="s">
        <v>513</v>
      </c>
      <c r="B111" s="152" t="s">
        <v>175</v>
      </c>
      <c r="C111" s="153"/>
      <c r="D111" s="153"/>
      <c r="E111" s="153"/>
      <c r="F111" s="153"/>
      <c r="G111" s="154"/>
      <c r="H111" s="10"/>
    </row>
    <row r="112" spans="1:8" ht="14.4" x14ac:dyDescent="0.3">
      <c r="A112" s="9" t="s">
        <v>514</v>
      </c>
      <c r="B112" s="152" t="s">
        <v>176</v>
      </c>
      <c r="C112" s="153"/>
      <c r="D112" s="153"/>
      <c r="E112" s="153"/>
      <c r="F112" s="153"/>
      <c r="G112" s="154"/>
      <c r="H112" s="10"/>
    </row>
    <row r="113" spans="1:8" ht="14.4" x14ac:dyDescent="0.3">
      <c r="A113" s="9" t="s">
        <v>515</v>
      </c>
      <c r="B113" s="152" t="s">
        <v>177</v>
      </c>
      <c r="C113" s="153"/>
      <c r="D113" s="153"/>
      <c r="E113" s="153"/>
      <c r="F113" s="153"/>
      <c r="G113" s="154"/>
      <c r="H113" s="10"/>
    </row>
    <row r="114" spans="1:8" ht="14.4" x14ac:dyDescent="0.3">
      <c r="A114" s="9" t="s">
        <v>516</v>
      </c>
      <c r="B114" s="152" t="s">
        <v>178</v>
      </c>
      <c r="C114" s="153"/>
      <c r="D114" s="153"/>
      <c r="E114" s="153"/>
      <c r="F114" s="153"/>
      <c r="G114" s="154"/>
      <c r="H114" s="10"/>
    </row>
    <row r="115" spans="1:8" ht="14.4" x14ac:dyDescent="0.3">
      <c r="A115" s="9" t="s">
        <v>517</v>
      </c>
      <c r="B115" s="152" t="s">
        <v>179</v>
      </c>
      <c r="C115" s="153"/>
      <c r="D115" s="153"/>
      <c r="E115" s="153"/>
      <c r="F115" s="153"/>
      <c r="G115" s="154"/>
      <c r="H115" s="10"/>
    </row>
    <row r="116" spans="1:8" ht="14.4" x14ac:dyDescent="0.3">
      <c r="A116" s="9" t="s">
        <v>518</v>
      </c>
      <c r="B116" s="152" t="s">
        <v>180</v>
      </c>
      <c r="C116" s="153"/>
      <c r="D116" s="153"/>
      <c r="E116" s="153"/>
      <c r="F116" s="153"/>
      <c r="G116" s="154"/>
      <c r="H116" s="10"/>
    </row>
    <row r="117" spans="1:8" ht="14.4" x14ac:dyDescent="0.3">
      <c r="A117" s="9" t="s">
        <v>519</v>
      </c>
      <c r="B117" s="152" t="s">
        <v>181</v>
      </c>
      <c r="C117" s="153"/>
      <c r="D117" s="153"/>
      <c r="E117" s="153"/>
      <c r="F117" s="153"/>
      <c r="G117" s="154"/>
      <c r="H117" s="10"/>
    </row>
    <row r="118" spans="1:8" ht="14.4" x14ac:dyDescent="0.3">
      <c r="A118" s="9" t="s">
        <v>520</v>
      </c>
      <c r="B118" s="152" t="s">
        <v>182</v>
      </c>
      <c r="C118" s="153"/>
      <c r="D118" s="153"/>
      <c r="E118" s="153"/>
      <c r="F118" s="153"/>
      <c r="G118" s="154"/>
      <c r="H118" s="10"/>
    </row>
    <row r="119" spans="1:8" ht="14.4" x14ac:dyDescent="0.3">
      <c r="A119" s="9" t="s">
        <v>521</v>
      </c>
      <c r="B119" s="152" t="s">
        <v>183</v>
      </c>
      <c r="C119" s="153"/>
      <c r="D119" s="153"/>
      <c r="E119" s="153"/>
      <c r="F119" s="153"/>
      <c r="G119" s="154"/>
      <c r="H119" s="10"/>
    </row>
    <row r="120" spans="1:8" ht="14.4" x14ac:dyDescent="0.3">
      <c r="A120" s="9" t="s">
        <v>522</v>
      </c>
      <c r="B120" s="152" t="s">
        <v>184</v>
      </c>
      <c r="C120" s="153"/>
      <c r="D120" s="153"/>
      <c r="E120" s="153"/>
      <c r="F120" s="153"/>
      <c r="G120" s="154"/>
      <c r="H120" s="10"/>
    </row>
    <row r="121" spans="1:8" ht="14.4" x14ac:dyDescent="0.3">
      <c r="A121" s="9" t="s">
        <v>523</v>
      </c>
      <c r="B121" s="152" t="s">
        <v>185</v>
      </c>
      <c r="C121" s="153"/>
      <c r="D121" s="153"/>
      <c r="E121" s="153"/>
      <c r="F121" s="153"/>
      <c r="G121" s="154"/>
      <c r="H121" s="10"/>
    </row>
    <row r="122" spans="1:8" ht="14.4" x14ac:dyDescent="0.3">
      <c r="A122" s="9" t="s">
        <v>524</v>
      </c>
      <c r="B122" s="152" t="s">
        <v>186</v>
      </c>
      <c r="C122" s="153"/>
      <c r="D122" s="153"/>
      <c r="E122" s="153"/>
      <c r="F122" s="153"/>
      <c r="G122" s="154"/>
      <c r="H122" s="10"/>
    </row>
    <row r="123" spans="1:8" ht="14.4" x14ac:dyDescent="0.3">
      <c r="A123" s="9" t="s">
        <v>525</v>
      </c>
      <c r="B123" s="152" t="s">
        <v>187</v>
      </c>
      <c r="C123" s="153"/>
      <c r="D123" s="153"/>
      <c r="E123" s="153"/>
      <c r="F123" s="153"/>
      <c r="G123" s="154"/>
      <c r="H123" s="10"/>
    </row>
    <row r="124" spans="1:8" ht="14.4" x14ac:dyDescent="0.3">
      <c r="A124" s="9" t="s">
        <v>526</v>
      </c>
      <c r="B124" s="152" t="s">
        <v>188</v>
      </c>
      <c r="C124" s="153"/>
      <c r="D124" s="153"/>
      <c r="E124" s="153"/>
      <c r="F124" s="153"/>
      <c r="G124" s="154"/>
      <c r="H124" s="10"/>
    </row>
    <row r="125" spans="1:8" ht="14.4" x14ac:dyDescent="0.3">
      <c r="A125" s="9" t="s">
        <v>527</v>
      </c>
      <c r="B125" s="152" t="s">
        <v>189</v>
      </c>
      <c r="C125" s="153"/>
      <c r="D125" s="153"/>
      <c r="E125" s="153"/>
      <c r="F125" s="153"/>
      <c r="G125" s="154"/>
      <c r="H125" s="10"/>
    </row>
    <row r="126" spans="1:8" ht="14.4" x14ac:dyDescent="0.3">
      <c r="A126" s="9" t="s">
        <v>528</v>
      </c>
      <c r="B126" s="152" t="s">
        <v>190</v>
      </c>
      <c r="C126" s="153"/>
      <c r="D126" s="153"/>
      <c r="E126" s="153"/>
      <c r="F126" s="153"/>
      <c r="G126" s="154"/>
      <c r="H126" s="10"/>
    </row>
    <row r="127" spans="1:8" ht="14.4" x14ac:dyDescent="0.3">
      <c r="A127" s="9" t="s">
        <v>529</v>
      </c>
      <c r="B127" s="152" t="s">
        <v>116</v>
      </c>
      <c r="C127" s="153"/>
      <c r="D127" s="153"/>
      <c r="E127" s="153"/>
      <c r="F127" s="153"/>
      <c r="G127" s="154"/>
      <c r="H127" s="10"/>
    </row>
    <row r="128" spans="1:8" ht="14.4" x14ac:dyDescent="0.3">
      <c r="A128" s="9" t="s">
        <v>530</v>
      </c>
      <c r="B128" s="152" t="s">
        <v>191</v>
      </c>
      <c r="C128" s="153"/>
      <c r="D128" s="153"/>
      <c r="E128" s="153"/>
      <c r="F128" s="153"/>
      <c r="G128" s="154"/>
      <c r="H128" s="10"/>
    </row>
    <row r="129" spans="1:8" ht="14.4" x14ac:dyDescent="0.3">
      <c r="A129" s="9" t="s">
        <v>531</v>
      </c>
      <c r="B129" s="152" t="s">
        <v>192</v>
      </c>
      <c r="C129" s="153"/>
      <c r="D129" s="153"/>
      <c r="E129" s="153"/>
      <c r="F129" s="153"/>
      <c r="G129" s="154"/>
      <c r="H129" s="10"/>
    </row>
    <row r="130" spans="1:8" ht="14.4" x14ac:dyDescent="0.3">
      <c r="A130" s="9" t="s">
        <v>532</v>
      </c>
      <c r="B130" s="152" t="s">
        <v>193</v>
      </c>
      <c r="C130" s="153"/>
      <c r="D130" s="153"/>
      <c r="E130" s="153"/>
      <c r="F130" s="153"/>
      <c r="G130" s="154"/>
      <c r="H130" s="10"/>
    </row>
    <row r="131" spans="1:8" ht="14.4" x14ac:dyDescent="0.3">
      <c r="A131" s="9" t="s">
        <v>533</v>
      </c>
      <c r="B131" s="152" t="s">
        <v>194</v>
      </c>
      <c r="C131" s="153"/>
      <c r="D131" s="153"/>
      <c r="E131" s="153"/>
      <c r="F131" s="153"/>
      <c r="G131" s="154"/>
      <c r="H131" s="10"/>
    </row>
    <row r="132" spans="1:8" ht="14.4" x14ac:dyDescent="0.3">
      <c r="A132" s="9" t="s">
        <v>534</v>
      </c>
      <c r="B132" s="152" t="s">
        <v>195</v>
      </c>
      <c r="C132" s="153"/>
      <c r="D132" s="153"/>
      <c r="E132" s="153"/>
      <c r="F132" s="153"/>
      <c r="G132" s="154"/>
      <c r="H132" s="10"/>
    </row>
    <row r="133" spans="1:8" ht="14.4" x14ac:dyDescent="0.3">
      <c r="A133" s="9" t="s">
        <v>535</v>
      </c>
      <c r="B133" s="152" t="s">
        <v>196</v>
      </c>
      <c r="C133" s="153"/>
      <c r="D133" s="153"/>
      <c r="E133" s="153"/>
      <c r="F133" s="153"/>
      <c r="G133" s="154"/>
      <c r="H133" s="10"/>
    </row>
    <row r="134" spans="1:8" ht="14.4" x14ac:dyDescent="0.3">
      <c r="A134" s="9" t="s">
        <v>536</v>
      </c>
      <c r="B134" s="152" t="s">
        <v>197</v>
      </c>
      <c r="C134" s="153"/>
      <c r="D134" s="153"/>
      <c r="E134" s="153"/>
      <c r="F134" s="153"/>
      <c r="G134" s="154"/>
      <c r="H134" s="10"/>
    </row>
    <row r="135" spans="1:8" ht="14.4" x14ac:dyDescent="0.3">
      <c r="A135" s="9" t="s">
        <v>537</v>
      </c>
      <c r="B135" s="152" t="s">
        <v>198</v>
      </c>
      <c r="C135" s="153"/>
      <c r="D135" s="153"/>
      <c r="E135" s="153"/>
      <c r="F135" s="153"/>
      <c r="G135" s="154"/>
      <c r="H135" s="10"/>
    </row>
    <row r="136" spans="1:8" ht="14.4" x14ac:dyDescent="0.3">
      <c r="A136" s="9" t="s">
        <v>538</v>
      </c>
      <c r="B136" s="152" t="s">
        <v>199</v>
      </c>
      <c r="C136" s="153"/>
      <c r="D136" s="153"/>
      <c r="E136" s="153"/>
      <c r="F136" s="153"/>
      <c r="G136" s="154"/>
      <c r="H136" s="10"/>
    </row>
    <row r="137" spans="1:8" ht="14.4" x14ac:dyDescent="0.3">
      <c r="A137" s="9" t="s">
        <v>539</v>
      </c>
      <c r="B137" s="152" t="s">
        <v>200</v>
      </c>
      <c r="C137" s="153"/>
      <c r="D137" s="153"/>
      <c r="E137" s="153"/>
      <c r="F137" s="153"/>
      <c r="G137" s="154"/>
      <c r="H137" s="10"/>
    </row>
    <row r="138" spans="1:8" ht="14.4" x14ac:dyDescent="0.3">
      <c r="A138" s="9" t="s">
        <v>540</v>
      </c>
      <c r="B138" s="152" t="s">
        <v>201</v>
      </c>
      <c r="C138" s="153"/>
      <c r="D138" s="153"/>
      <c r="E138" s="153"/>
      <c r="F138" s="153"/>
      <c r="G138" s="154"/>
      <c r="H138" s="10"/>
    </row>
    <row r="139" spans="1:8" ht="14.4" x14ac:dyDescent="0.3">
      <c r="A139" s="9" t="s">
        <v>541</v>
      </c>
      <c r="B139" s="152" t="s">
        <v>202</v>
      </c>
      <c r="C139" s="153"/>
      <c r="D139" s="153"/>
      <c r="E139" s="153"/>
      <c r="F139" s="153"/>
      <c r="G139" s="154"/>
      <c r="H139" s="10"/>
    </row>
    <row r="140" spans="1:8" ht="14.4" x14ac:dyDescent="0.3">
      <c r="A140" s="9" t="s">
        <v>542</v>
      </c>
      <c r="B140" s="152" t="s">
        <v>203</v>
      </c>
      <c r="C140" s="153"/>
      <c r="D140" s="153"/>
      <c r="E140" s="153"/>
      <c r="F140" s="153"/>
      <c r="G140" s="154"/>
      <c r="H140" s="10"/>
    </row>
    <row r="141" spans="1:8" ht="14.4" x14ac:dyDescent="0.3">
      <c r="A141" s="9" t="s">
        <v>543</v>
      </c>
      <c r="B141" s="152" t="s">
        <v>204</v>
      </c>
      <c r="C141" s="153"/>
      <c r="D141" s="153"/>
      <c r="E141" s="153"/>
      <c r="F141" s="153"/>
      <c r="G141" s="154"/>
      <c r="H141" s="10"/>
    </row>
    <row r="142" spans="1:8" ht="14.4" x14ac:dyDescent="0.3">
      <c r="A142" s="9" t="s">
        <v>544</v>
      </c>
      <c r="B142" s="152" t="s">
        <v>205</v>
      </c>
      <c r="C142" s="153"/>
      <c r="D142" s="153"/>
      <c r="E142" s="153"/>
      <c r="F142" s="153"/>
      <c r="G142" s="154"/>
      <c r="H142" s="10"/>
    </row>
    <row r="143" spans="1:8" ht="14.4" x14ac:dyDescent="0.3">
      <c r="A143" s="9" t="s">
        <v>545</v>
      </c>
      <c r="B143" s="152" t="s">
        <v>206</v>
      </c>
      <c r="C143" s="153"/>
      <c r="D143" s="153"/>
      <c r="E143" s="153"/>
      <c r="F143" s="153"/>
      <c r="G143" s="154"/>
      <c r="H143" s="10"/>
    </row>
    <row r="144" spans="1:8" ht="14.4" x14ac:dyDescent="0.3">
      <c r="A144" s="9" t="s">
        <v>546</v>
      </c>
      <c r="B144" s="152" t="s">
        <v>116</v>
      </c>
      <c r="C144" s="153"/>
      <c r="D144" s="153"/>
      <c r="E144" s="153"/>
      <c r="F144" s="153"/>
      <c r="G144" s="154"/>
      <c r="H144" s="10"/>
    </row>
    <row r="145" spans="1:8" ht="14.4" x14ac:dyDescent="0.3">
      <c r="A145" s="9" t="s">
        <v>547</v>
      </c>
      <c r="B145" s="152" t="s">
        <v>144</v>
      </c>
      <c r="C145" s="153"/>
      <c r="D145" s="153"/>
      <c r="E145" s="153"/>
      <c r="F145" s="153"/>
      <c r="G145" s="154"/>
      <c r="H145" s="10"/>
    </row>
    <row r="146" spans="1:8" ht="14.4" x14ac:dyDescent="0.3">
      <c r="A146" s="9" t="s">
        <v>548</v>
      </c>
      <c r="B146" s="152" t="s">
        <v>207</v>
      </c>
      <c r="C146" s="153"/>
      <c r="D146" s="153"/>
      <c r="E146" s="153"/>
      <c r="F146" s="153"/>
      <c r="G146" s="154"/>
      <c r="H146" s="10"/>
    </row>
    <row r="147" spans="1:8" ht="14.4" x14ac:dyDescent="0.3">
      <c r="A147" s="9" t="s">
        <v>549</v>
      </c>
      <c r="B147" s="152" t="s">
        <v>208</v>
      </c>
      <c r="C147" s="153"/>
      <c r="D147" s="153"/>
      <c r="E147" s="153"/>
      <c r="F147" s="153"/>
      <c r="G147" s="154"/>
      <c r="H147" s="10"/>
    </row>
    <row r="148" spans="1:8" ht="14.4" x14ac:dyDescent="0.3">
      <c r="A148" s="9" t="s">
        <v>550</v>
      </c>
      <c r="B148" s="152" t="s">
        <v>209</v>
      </c>
      <c r="C148" s="153"/>
      <c r="D148" s="153"/>
      <c r="E148" s="153"/>
      <c r="F148" s="153"/>
      <c r="G148" s="154"/>
      <c r="H148" s="10"/>
    </row>
    <row r="149" spans="1:8" ht="14.4" x14ac:dyDescent="0.3">
      <c r="A149" s="9" t="s">
        <v>551</v>
      </c>
      <c r="B149" s="152" t="s">
        <v>210</v>
      </c>
      <c r="C149" s="153"/>
      <c r="D149" s="153"/>
      <c r="E149" s="153"/>
      <c r="F149" s="153"/>
      <c r="G149" s="154"/>
      <c r="H149" s="10"/>
    </row>
    <row r="150" spans="1:8" ht="14.4" x14ac:dyDescent="0.3">
      <c r="A150" s="9" t="s">
        <v>552</v>
      </c>
      <c r="B150" s="152" t="s">
        <v>211</v>
      </c>
      <c r="C150" s="153"/>
      <c r="D150" s="153"/>
      <c r="E150" s="153"/>
      <c r="F150" s="153"/>
      <c r="G150" s="154"/>
      <c r="H150" s="10"/>
    </row>
    <row r="151" spans="1:8" ht="14.4" x14ac:dyDescent="0.3">
      <c r="A151" s="9" t="s">
        <v>553</v>
      </c>
      <c r="B151" s="152" t="s">
        <v>212</v>
      </c>
      <c r="C151" s="153"/>
      <c r="D151" s="153"/>
      <c r="E151" s="153"/>
      <c r="F151" s="153"/>
      <c r="G151" s="154"/>
      <c r="H151" s="10"/>
    </row>
    <row r="152" spans="1:8" ht="14.4" x14ac:dyDescent="0.3">
      <c r="A152" s="9" t="s">
        <v>554</v>
      </c>
      <c r="B152" s="152" t="s">
        <v>213</v>
      </c>
      <c r="C152" s="153"/>
      <c r="D152" s="153"/>
      <c r="E152" s="153"/>
      <c r="F152" s="153"/>
      <c r="G152" s="154"/>
      <c r="H152" s="10"/>
    </row>
    <row r="153" spans="1:8" ht="14.4" x14ac:dyDescent="0.3">
      <c r="A153" s="9" t="s">
        <v>555</v>
      </c>
      <c r="B153" s="152" t="s">
        <v>214</v>
      </c>
      <c r="C153" s="153"/>
      <c r="D153" s="153"/>
      <c r="E153" s="153"/>
      <c r="F153" s="153"/>
      <c r="G153" s="154"/>
      <c r="H153" s="10"/>
    </row>
    <row r="154" spans="1:8" ht="14.4" x14ac:dyDescent="0.3">
      <c r="A154" s="9" t="s">
        <v>556</v>
      </c>
      <c r="B154" s="152" t="s">
        <v>215</v>
      </c>
      <c r="C154" s="153"/>
      <c r="D154" s="153"/>
      <c r="E154" s="153"/>
      <c r="F154" s="153"/>
      <c r="G154" s="154"/>
      <c r="H154" s="10"/>
    </row>
    <row r="155" spans="1:8" ht="14.4" x14ac:dyDescent="0.3">
      <c r="A155" s="9" t="s">
        <v>557</v>
      </c>
      <c r="B155" s="152" t="s">
        <v>216</v>
      </c>
      <c r="C155" s="153"/>
      <c r="D155" s="153"/>
      <c r="E155" s="153"/>
      <c r="F155" s="153"/>
      <c r="G155" s="154"/>
      <c r="H155" s="10"/>
    </row>
    <row r="156" spans="1:8" ht="14.4" x14ac:dyDescent="0.3">
      <c r="A156" s="9" t="s">
        <v>558</v>
      </c>
      <c r="B156" s="152" t="s">
        <v>217</v>
      </c>
      <c r="C156" s="153"/>
      <c r="D156" s="153"/>
      <c r="E156" s="153"/>
      <c r="F156" s="153"/>
      <c r="G156" s="154"/>
      <c r="H156" s="10"/>
    </row>
    <row r="157" spans="1:8" ht="14.4" x14ac:dyDescent="0.3">
      <c r="A157" s="9" t="s">
        <v>559</v>
      </c>
      <c r="B157" s="152" t="s">
        <v>218</v>
      </c>
      <c r="C157" s="153"/>
      <c r="D157" s="153"/>
      <c r="E157" s="153"/>
      <c r="F157" s="153"/>
      <c r="G157" s="154"/>
      <c r="H157" s="10"/>
    </row>
    <row r="158" spans="1:8" ht="14.4" x14ac:dyDescent="0.3">
      <c r="A158" s="9" t="s">
        <v>560</v>
      </c>
      <c r="B158" s="152" t="s">
        <v>219</v>
      </c>
      <c r="C158" s="153"/>
      <c r="D158" s="153"/>
      <c r="E158" s="153"/>
      <c r="F158" s="153"/>
      <c r="G158" s="154"/>
      <c r="H158" s="10"/>
    </row>
    <row r="159" spans="1:8" ht="14.4" x14ac:dyDescent="0.3">
      <c r="A159" s="9" t="s">
        <v>561</v>
      </c>
      <c r="B159" s="152" t="s">
        <v>220</v>
      </c>
      <c r="C159" s="153"/>
      <c r="D159" s="153"/>
      <c r="E159" s="153"/>
      <c r="F159" s="153"/>
      <c r="G159" s="154"/>
      <c r="H159" s="10"/>
    </row>
    <row r="160" spans="1:8" ht="14.4" x14ac:dyDescent="0.3">
      <c r="A160" s="9" t="s">
        <v>562</v>
      </c>
      <c r="B160" s="152" t="s">
        <v>221</v>
      </c>
      <c r="C160" s="153"/>
      <c r="D160" s="153"/>
      <c r="E160" s="153"/>
      <c r="F160" s="153"/>
      <c r="G160" s="154"/>
      <c r="H160" s="10"/>
    </row>
    <row r="161" spans="1:8" ht="14.4" x14ac:dyDescent="0.3">
      <c r="A161" s="9" t="s">
        <v>563</v>
      </c>
      <c r="B161" s="152" t="s">
        <v>222</v>
      </c>
      <c r="C161" s="153"/>
      <c r="D161" s="153"/>
      <c r="E161" s="153"/>
      <c r="F161" s="153"/>
      <c r="G161" s="154"/>
      <c r="H161" s="10"/>
    </row>
    <row r="162" spans="1:8" ht="14.4" x14ac:dyDescent="0.3">
      <c r="A162" s="9" t="s">
        <v>564</v>
      </c>
      <c r="B162" s="152" t="s">
        <v>223</v>
      </c>
      <c r="C162" s="153"/>
      <c r="D162" s="153"/>
      <c r="E162" s="153"/>
      <c r="F162" s="153"/>
      <c r="G162" s="154"/>
      <c r="H162" s="10"/>
    </row>
    <row r="163" spans="1:8" ht="14.4" x14ac:dyDescent="0.3">
      <c r="A163" s="9" t="s">
        <v>565</v>
      </c>
      <c r="B163" s="152" t="s">
        <v>224</v>
      </c>
      <c r="C163" s="153"/>
      <c r="D163" s="153"/>
      <c r="E163" s="153"/>
      <c r="F163" s="153"/>
      <c r="G163" s="154"/>
      <c r="H163" s="10"/>
    </row>
    <row r="164" spans="1:8" ht="14.4" x14ac:dyDescent="0.3">
      <c r="A164" s="9" t="s">
        <v>566</v>
      </c>
      <c r="B164" s="152" t="s">
        <v>225</v>
      </c>
      <c r="C164" s="153"/>
      <c r="D164" s="153"/>
      <c r="E164" s="153"/>
      <c r="F164" s="153"/>
      <c r="G164" s="154"/>
      <c r="H164" s="10"/>
    </row>
    <row r="165" spans="1:8" ht="14.4" x14ac:dyDescent="0.3">
      <c r="A165" s="9" t="s">
        <v>567</v>
      </c>
      <c r="B165" s="152" t="s">
        <v>226</v>
      </c>
      <c r="C165" s="153"/>
      <c r="D165" s="153"/>
      <c r="E165" s="153"/>
      <c r="F165" s="153"/>
      <c r="G165" s="154"/>
      <c r="H165" s="10"/>
    </row>
    <row r="166" spans="1:8" ht="14.4" x14ac:dyDescent="0.3">
      <c r="A166" s="9" t="s">
        <v>568</v>
      </c>
      <c r="B166" s="152" t="s">
        <v>227</v>
      </c>
      <c r="C166" s="153"/>
      <c r="D166" s="153"/>
      <c r="E166" s="153"/>
      <c r="F166" s="153"/>
      <c r="G166" s="154"/>
      <c r="H166" s="10"/>
    </row>
    <row r="167" spans="1:8" ht="14.4" x14ac:dyDescent="0.3">
      <c r="A167" s="9" t="s">
        <v>569</v>
      </c>
      <c r="B167" s="152" t="s">
        <v>228</v>
      </c>
      <c r="C167" s="153"/>
      <c r="D167" s="153"/>
      <c r="E167" s="153"/>
      <c r="F167" s="153"/>
      <c r="G167" s="154"/>
      <c r="H167" s="10"/>
    </row>
    <row r="168" spans="1:8" ht="14.4" x14ac:dyDescent="0.3">
      <c r="A168" s="9" t="s">
        <v>570</v>
      </c>
      <c r="B168" s="152" t="s">
        <v>229</v>
      </c>
      <c r="C168" s="153"/>
      <c r="D168" s="153"/>
      <c r="E168" s="153"/>
      <c r="F168" s="153"/>
      <c r="G168" s="154"/>
      <c r="H168" s="10"/>
    </row>
    <row r="169" spans="1:8" ht="14.4" x14ac:dyDescent="0.3">
      <c r="A169" s="9" t="s">
        <v>571</v>
      </c>
      <c r="B169" s="152" t="s">
        <v>230</v>
      </c>
      <c r="C169" s="153"/>
      <c r="D169" s="153"/>
      <c r="E169" s="153"/>
      <c r="F169" s="153"/>
      <c r="G169" s="154"/>
      <c r="H169" s="10"/>
    </row>
    <row r="170" spans="1:8" ht="14.4" x14ac:dyDescent="0.3">
      <c r="A170" s="9" t="s">
        <v>572</v>
      </c>
      <c r="B170" s="152" t="s">
        <v>231</v>
      </c>
      <c r="C170" s="153"/>
      <c r="D170" s="153"/>
      <c r="E170" s="153"/>
      <c r="F170" s="153"/>
      <c r="G170" s="154"/>
      <c r="H170" s="10"/>
    </row>
    <row r="171" spans="1:8" ht="14.4" x14ac:dyDescent="0.3">
      <c r="A171" s="9" t="s">
        <v>573</v>
      </c>
      <c r="B171" s="152" t="s">
        <v>232</v>
      </c>
      <c r="C171" s="153"/>
      <c r="D171" s="153"/>
      <c r="E171" s="153"/>
      <c r="F171" s="153"/>
      <c r="G171" s="154"/>
      <c r="H171" s="10"/>
    </row>
    <row r="172" spans="1:8" ht="14.4" x14ac:dyDescent="0.3">
      <c r="A172" s="9" t="s">
        <v>574</v>
      </c>
      <c r="B172" s="152" t="s">
        <v>233</v>
      </c>
      <c r="C172" s="153"/>
      <c r="D172" s="153"/>
      <c r="E172" s="153"/>
      <c r="F172" s="153"/>
      <c r="G172" s="154"/>
      <c r="H172" s="10"/>
    </row>
    <row r="173" spans="1:8" ht="14.4" x14ac:dyDescent="0.3">
      <c r="A173" s="9" t="s">
        <v>575</v>
      </c>
      <c r="B173" s="152" t="s">
        <v>234</v>
      </c>
      <c r="C173" s="153"/>
      <c r="D173" s="153"/>
      <c r="E173" s="153"/>
      <c r="F173" s="153"/>
      <c r="G173" s="154"/>
      <c r="H173" s="10"/>
    </row>
    <row r="174" spans="1:8" ht="14.4" x14ac:dyDescent="0.3">
      <c r="A174" s="9" t="s">
        <v>576</v>
      </c>
      <c r="B174" s="152" t="s">
        <v>235</v>
      </c>
      <c r="C174" s="153"/>
      <c r="D174" s="153"/>
      <c r="E174" s="153"/>
      <c r="F174" s="153"/>
      <c r="G174" s="154"/>
      <c r="H174" s="10"/>
    </row>
    <row r="175" spans="1:8" ht="14.4" x14ac:dyDescent="0.3">
      <c r="A175" s="9" t="s">
        <v>577</v>
      </c>
      <c r="B175" s="152" t="s">
        <v>236</v>
      </c>
      <c r="C175" s="153"/>
      <c r="D175" s="153"/>
      <c r="E175" s="153"/>
      <c r="F175" s="153"/>
      <c r="G175" s="154"/>
      <c r="H175" s="10"/>
    </row>
    <row r="176" spans="1:8" ht="14.4" x14ac:dyDescent="0.3">
      <c r="A176" s="9" t="s">
        <v>578</v>
      </c>
      <c r="B176" s="152" t="s">
        <v>237</v>
      </c>
      <c r="C176" s="153"/>
      <c r="D176" s="153"/>
      <c r="E176" s="153"/>
      <c r="F176" s="153"/>
      <c r="G176" s="154"/>
      <c r="H176" s="10"/>
    </row>
    <row r="177" spans="1:8" ht="14.4" x14ac:dyDescent="0.3">
      <c r="A177" s="9" t="s">
        <v>579</v>
      </c>
      <c r="B177" s="152" t="s">
        <v>238</v>
      </c>
      <c r="C177" s="153"/>
      <c r="D177" s="153"/>
      <c r="E177" s="153"/>
      <c r="F177" s="153"/>
      <c r="G177" s="154"/>
      <c r="H177" s="10"/>
    </row>
    <row r="178" spans="1:8" ht="14.4" x14ac:dyDescent="0.3">
      <c r="A178" s="9" t="s">
        <v>580</v>
      </c>
      <c r="B178" s="152" t="s">
        <v>239</v>
      </c>
      <c r="C178" s="153"/>
      <c r="D178" s="153"/>
      <c r="E178" s="153"/>
      <c r="F178" s="153"/>
      <c r="G178" s="154"/>
      <c r="H178" s="10"/>
    </row>
    <row r="179" spans="1:8" ht="14.4" x14ac:dyDescent="0.3">
      <c r="A179" s="9" t="s">
        <v>581</v>
      </c>
      <c r="B179" s="152" t="s">
        <v>240</v>
      </c>
      <c r="C179" s="153"/>
      <c r="D179" s="153"/>
      <c r="E179" s="153"/>
      <c r="F179" s="153"/>
      <c r="G179" s="154"/>
      <c r="H179" s="10"/>
    </row>
    <row r="180" spans="1:8" ht="14.4" x14ac:dyDescent="0.3">
      <c r="A180" s="9" t="s">
        <v>582</v>
      </c>
      <c r="B180" s="152" t="s">
        <v>241</v>
      </c>
      <c r="C180" s="153"/>
      <c r="D180" s="153"/>
      <c r="E180" s="153"/>
      <c r="F180" s="153"/>
      <c r="G180" s="154"/>
      <c r="H180" s="10"/>
    </row>
    <row r="181" spans="1:8" ht="14.4" x14ac:dyDescent="0.3">
      <c r="A181" s="9" t="s">
        <v>583</v>
      </c>
      <c r="B181" s="152" t="s">
        <v>242</v>
      </c>
      <c r="C181" s="153"/>
      <c r="D181" s="153"/>
      <c r="E181" s="153"/>
      <c r="F181" s="153"/>
      <c r="G181" s="154"/>
      <c r="H181" s="10"/>
    </row>
    <row r="182" spans="1:8" ht="14.4" x14ac:dyDescent="0.3">
      <c r="A182" s="9" t="s">
        <v>584</v>
      </c>
      <c r="B182" s="152" t="s">
        <v>243</v>
      </c>
      <c r="C182" s="153"/>
      <c r="D182" s="153"/>
      <c r="E182" s="153"/>
      <c r="F182" s="153"/>
      <c r="G182" s="154"/>
      <c r="H182" s="10"/>
    </row>
    <row r="183" spans="1:8" ht="14.4" x14ac:dyDescent="0.3">
      <c r="A183" s="9" t="s">
        <v>585</v>
      </c>
      <c r="B183" s="152" t="s">
        <v>244</v>
      </c>
      <c r="C183" s="153"/>
      <c r="D183" s="153"/>
      <c r="E183" s="153"/>
      <c r="F183" s="153"/>
      <c r="G183" s="154"/>
      <c r="H183" s="10"/>
    </row>
    <row r="184" spans="1:8" ht="14.4" x14ac:dyDescent="0.3">
      <c r="A184" s="9" t="s">
        <v>586</v>
      </c>
      <c r="B184" s="152" t="s">
        <v>245</v>
      </c>
      <c r="C184" s="153"/>
      <c r="D184" s="153"/>
      <c r="E184" s="153"/>
      <c r="F184" s="153"/>
      <c r="G184" s="154"/>
      <c r="H184" s="10"/>
    </row>
    <row r="185" spans="1:8" ht="14.4" x14ac:dyDescent="0.3">
      <c r="A185" s="9" t="s">
        <v>587</v>
      </c>
      <c r="B185" s="152" t="s">
        <v>246</v>
      </c>
      <c r="C185" s="153"/>
      <c r="D185" s="153"/>
      <c r="E185" s="153"/>
      <c r="F185" s="153"/>
      <c r="G185" s="154"/>
      <c r="H185" s="10"/>
    </row>
    <row r="186" spans="1:8" ht="14.4" x14ac:dyDescent="0.3">
      <c r="A186" s="9" t="s">
        <v>588</v>
      </c>
      <c r="B186" s="152" t="s">
        <v>247</v>
      </c>
      <c r="C186" s="153"/>
      <c r="D186" s="153"/>
      <c r="E186" s="153"/>
      <c r="F186" s="153"/>
      <c r="G186" s="154"/>
      <c r="H186" s="10"/>
    </row>
    <row r="187" spans="1:8" ht="14.4" x14ac:dyDescent="0.3">
      <c r="A187" s="9" t="s">
        <v>589</v>
      </c>
      <c r="B187" s="152" t="s">
        <v>248</v>
      </c>
      <c r="C187" s="153"/>
      <c r="D187" s="153"/>
      <c r="E187" s="153"/>
      <c r="F187" s="153"/>
      <c r="G187" s="154"/>
      <c r="H187" s="10"/>
    </row>
    <row r="188" spans="1:8" ht="14.4" x14ac:dyDescent="0.3">
      <c r="A188" s="9" t="s">
        <v>590</v>
      </c>
      <c r="B188" s="152" t="s">
        <v>249</v>
      </c>
      <c r="C188" s="153"/>
      <c r="D188" s="153"/>
      <c r="E188" s="153"/>
      <c r="F188" s="153"/>
      <c r="G188" s="154"/>
      <c r="H188" s="10"/>
    </row>
    <row r="189" spans="1:8" ht="14.4" x14ac:dyDescent="0.3">
      <c r="A189" s="9" t="s">
        <v>591</v>
      </c>
      <c r="B189" s="152" t="s">
        <v>250</v>
      </c>
      <c r="C189" s="153"/>
      <c r="D189" s="153"/>
      <c r="E189" s="153"/>
      <c r="F189" s="153"/>
      <c r="G189" s="154"/>
      <c r="H189" s="10"/>
    </row>
    <row r="190" spans="1:8" ht="14.4" x14ac:dyDescent="0.3">
      <c r="A190" s="9" t="s">
        <v>592</v>
      </c>
      <c r="B190" s="152" t="s">
        <v>251</v>
      </c>
      <c r="C190" s="153"/>
      <c r="D190" s="153"/>
      <c r="E190" s="153"/>
      <c r="F190" s="153"/>
      <c r="G190" s="154"/>
      <c r="H190" s="10"/>
    </row>
    <row r="191" spans="1:8" ht="14.4" x14ac:dyDescent="0.3">
      <c r="A191" s="9" t="s">
        <v>593</v>
      </c>
      <c r="B191" s="152" t="s">
        <v>252</v>
      </c>
      <c r="C191" s="153"/>
      <c r="D191" s="153"/>
      <c r="E191" s="153"/>
      <c r="F191" s="153"/>
      <c r="G191" s="154"/>
      <c r="H191" s="10"/>
    </row>
    <row r="192" spans="1:8" ht="14.4" x14ac:dyDescent="0.3">
      <c r="A192" s="9" t="s">
        <v>594</v>
      </c>
      <c r="B192" s="152" t="s">
        <v>253</v>
      </c>
      <c r="C192" s="153"/>
      <c r="D192" s="153"/>
      <c r="E192" s="153"/>
      <c r="F192" s="153"/>
      <c r="G192" s="154"/>
      <c r="H192" s="10"/>
    </row>
    <row r="193" spans="1:8" ht="14.4" x14ac:dyDescent="0.3">
      <c r="A193" s="9" t="s">
        <v>595</v>
      </c>
      <c r="B193" s="152" t="s">
        <v>254</v>
      </c>
      <c r="C193" s="153"/>
      <c r="D193" s="153"/>
      <c r="E193" s="153"/>
      <c r="F193" s="153"/>
      <c r="G193" s="154"/>
      <c r="H193" s="10"/>
    </row>
    <row r="194" spans="1:8" ht="14.4" x14ac:dyDescent="0.3">
      <c r="A194" s="9" t="s">
        <v>596</v>
      </c>
      <c r="B194" s="152" t="s">
        <v>255</v>
      </c>
      <c r="C194" s="153"/>
      <c r="D194" s="153"/>
      <c r="E194" s="153"/>
      <c r="F194" s="153"/>
      <c r="G194" s="154"/>
      <c r="H194" s="10"/>
    </row>
    <row r="195" spans="1:8" ht="14.4" x14ac:dyDescent="0.3">
      <c r="A195" s="9" t="s">
        <v>597</v>
      </c>
      <c r="B195" s="152" t="s">
        <v>256</v>
      </c>
      <c r="C195" s="153"/>
      <c r="D195" s="153"/>
      <c r="E195" s="153"/>
      <c r="F195" s="153"/>
      <c r="G195" s="154"/>
      <c r="H195" s="10"/>
    </row>
    <row r="196" spans="1:8" ht="14.4" x14ac:dyDescent="0.3">
      <c r="A196" s="9" t="s">
        <v>598</v>
      </c>
      <c r="B196" s="152" t="s">
        <v>257</v>
      </c>
      <c r="C196" s="153"/>
      <c r="D196" s="153"/>
      <c r="E196" s="153"/>
      <c r="F196" s="153"/>
      <c r="G196" s="154"/>
      <c r="H196" s="10"/>
    </row>
    <row r="197" spans="1:8" ht="14.4" x14ac:dyDescent="0.3">
      <c r="A197" s="9" t="s">
        <v>599</v>
      </c>
      <c r="B197" s="152" t="s">
        <v>258</v>
      </c>
      <c r="C197" s="153"/>
      <c r="D197" s="153"/>
      <c r="E197" s="153"/>
      <c r="F197" s="153"/>
      <c r="G197" s="154"/>
      <c r="H197" s="10"/>
    </row>
    <row r="198" spans="1:8" ht="14.4" x14ac:dyDescent="0.3">
      <c r="A198" s="9" t="s">
        <v>600</v>
      </c>
      <c r="B198" s="152" t="s">
        <v>259</v>
      </c>
      <c r="C198" s="153"/>
      <c r="D198" s="153"/>
      <c r="E198" s="153"/>
      <c r="F198" s="153"/>
      <c r="G198" s="154"/>
      <c r="H198" s="10"/>
    </row>
    <row r="199" spans="1:8" ht="14.4" x14ac:dyDescent="0.3">
      <c r="A199" s="9" t="s">
        <v>601</v>
      </c>
      <c r="B199" s="152" t="s">
        <v>260</v>
      </c>
      <c r="C199" s="153"/>
      <c r="D199" s="153"/>
      <c r="E199" s="153"/>
      <c r="F199" s="153"/>
      <c r="G199" s="154"/>
      <c r="H199" s="10"/>
    </row>
    <row r="200" spans="1:8" ht="14.4" x14ac:dyDescent="0.3">
      <c r="A200" s="9" t="s">
        <v>602</v>
      </c>
      <c r="B200" s="152" t="s">
        <v>261</v>
      </c>
      <c r="C200" s="153"/>
      <c r="D200" s="153"/>
      <c r="E200" s="153"/>
      <c r="F200" s="153"/>
      <c r="G200" s="154"/>
      <c r="H200" s="10"/>
    </row>
    <row r="201" spans="1:8" ht="14.4" x14ac:dyDescent="0.3">
      <c r="A201" s="9" t="s">
        <v>603</v>
      </c>
      <c r="B201" s="152" t="s">
        <v>116</v>
      </c>
      <c r="C201" s="153"/>
      <c r="D201" s="153"/>
      <c r="E201" s="153"/>
      <c r="F201" s="153"/>
      <c r="G201" s="154"/>
      <c r="H201" s="10"/>
    </row>
    <row r="202" spans="1:8" ht="14.4" x14ac:dyDescent="0.3">
      <c r="A202" s="9" t="s">
        <v>604</v>
      </c>
      <c r="B202" s="152" t="s">
        <v>144</v>
      </c>
      <c r="C202" s="153"/>
      <c r="D202" s="153"/>
      <c r="E202" s="153"/>
      <c r="F202" s="153"/>
      <c r="G202" s="154"/>
      <c r="H202" s="10"/>
    </row>
    <row r="203" spans="1:8" ht="14.4" x14ac:dyDescent="0.3">
      <c r="A203" s="9" t="s">
        <v>605</v>
      </c>
      <c r="B203" s="152" t="s">
        <v>262</v>
      </c>
      <c r="C203" s="153"/>
      <c r="D203" s="153"/>
      <c r="E203" s="153"/>
      <c r="F203" s="153"/>
      <c r="G203" s="154"/>
      <c r="H203" s="10"/>
    </row>
    <row r="204" spans="1:8" ht="14.4" x14ac:dyDescent="0.3">
      <c r="A204" s="9" t="s">
        <v>606</v>
      </c>
      <c r="B204" s="152" t="s">
        <v>207</v>
      </c>
      <c r="C204" s="153"/>
      <c r="D204" s="153"/>
      <c r="E204" s="153"/>
      <c r="F204" s="153"/>
      <c r="G204" s="154"/>
      <c r="H204" s="10"/>
    </row>
    <row r="205" spans="1:8" ht="14.4" x14ac:dyDescent="0.3">
      <c r="A205" s="9" t="s">
        <v>607</v>
      </c>
      <c r="B205" s="152" t="s">
        <v>263</v>
      </c>
      <c r="C205" s="153"/>
      <c r="D205" s="153"/>
      <c r="E205" s="153"/>
      <c r="F205" s="153"/>
      <c r="G205" s="154"/>
      <c r="H205" s="10"/>
    </row>
    <row r="206" spans="1:8" ht="14.4" x14ac:dyDescent="0.3">
      <c r="A206" s="9" t="s">
        <v>608</v>
      </c>
      <c r="B206" s="152" t="s">
        <v>264</v>
      </c>
      <c r="C206" s="153"/>
      <c r="D206" s="153"/>
      <c r="E206" s="153"/>
      <c r="F206" s="153"/>
      <c r="G206" s="154"/>
      <c r="H206" s="10"/>
    </row>
    <row r="207" spans="1:8" ht="14.4" x14ac:dyDescent="0.3">
      <c r="A207" s="9" t="s">
        <v>609</v>
      </c>
      <c r="B207" s="152" t="s">
        <v>265</v>
      </c>
      <c r="C207" s="153"/>
      <c r="D207" s="153"/>
      <c r="E207" s="153"/>
      <c r="F207" s="153"/>
      <c r="G207" s="154"/>
      <c r="H207" s="10"/>
    </row>
    <row r="208" spans="1:8" ht="14.4" x14ac:dyDescent="0.3">
      <c r="A208" s="9" t="s">
        <v>610</v>
      </c>
      <c r="B208" s="152" t="s">
        <v>266</v>
      </c>
      <c r="C208" s="153"/>
      <c r="D208" s="153"/>
      <c r="E208" s="153"/>
      <c r="F208" s="153"/>
      <c r="G208" s="154"/>
      <c r="H208" s="10"/>
    </row>
    <row r="209" spans="1:8" ht="14.4" x14ac:dyDescent="0.3">
      <c r="A209" s="9" t="s">
        <v>611</v>
      </c>
      <c r="B209" s="152" t="s">
        <v>267</v>
      </c>
      <c r="C209" s="153"/>
      <c r="D209" s="153"/>
      <c r="E209" s="153"/>
      <c r="F209" s="153"/>
      <c r="G209" s="154"/>
      <c r="H209" s="10"/>
    </row>
    <row r="210" spans="1:8" ht="14.4" x14ac:dyDescent="0.3">
      <c r="A210" s="9" t="s">
        <v>612</v>
      </c>
      <c r="B210" s="152" t="s">
        <v>268</v>
      </c>
      <c r="C210" s="153"/>
      <c r="D210" s="153"/>
      <c r="E210" s="153"/>
      <c r="F210" s="153"/>
      <c r="G210" s="154"/>
      <c r="H210" s="10"/>
    </row>
    <row r="211" spans="1:8" ht="14.4" x14ac:dyDescent="0.3">
      <c r="A211" s="9" t="s">
        <v>613</v>
      </c>
      <c r="B211" s="152" t="s">
        <v>269</v>
      </c>
      <c r="C211" s="153"/>
      <c r="D211" s="153"/>
      <c r="E211" s="153"/>
      <c r="F211" s="153"/>
      <c r="G211" s="154"/>
      <c r="H211" s="10"/>
    </row>
    <row r="212" spans="1:8" ht="14.4" x14ac:dyDescent="0.3">
      <c r="A212" s="9" t="s">
        <v>614</v>
      </c>
      <c r="B212" s="152" t="s">
        <v>270</v>
      </c>
      <c r="C212" s="153"/>
      <c r="D212" s="153"/>
      <c r="E212" s="153"/>
      <c r="F212" s="153"/>
      <c r="G212" s="154"/>
      <c r="H212" s="10"/>
    </row>
    <row r="213" spans="1:8" ht="14.4" x14ac:dyDescent="0.3">
      <c r="A213" s="9" t="s">
        <v>615</v>
      </c>
      <c r="B213" s="152" t="s">
        <v>271</v>
      </c>
      <c r="C213" s="153"/>
      <c r="D213" s="153"/>
      <c r="E213" s="153"/>
      <c r="F213" s="153"/>
      <c r="G213" s="154"/>
      <c r="H213" s="10"/>
    </row>
    <row r="214" spans="1:8" ht="14.4" x14ac:dyDescent="0.3">
      <c r="A214" s="9" t="s">
        <v>616</v>
      </c>
      <c r="B214" s="152" t="s">
        <v>272</v>
      </c>
      <c r="C214" s="153"/>
      <c r="D214" s="153"/>
      <c r="E214" s="153"/>
      <c r="F214" s="153"/>
      <c r="G214" s="154"/>
      <c r="H214" s="10"/>
    </row>
    <row r="215" spans="1:8" ht="14.4" x14ac:dyDescent="0.3">
      <c r="A215" s="9" t="s">
        <v>617</v>
      </c>
      <c r="B215" s="152" t="s">
        <v>273</v>
      </c>
      <c r="C215" s="153"/>
      <c r="D215" s="153"/>
      <c r="E215" s="153"/>
      <c r="F215" s="153"/>
      <c r="G215" s="154"/>
      <c r="H215" s="10"/>
    </row>
    <row r="216" spans="1:8" ht="14.4" x14ac:dyDescent="0.3">
      <c r="A216" s="9" t="s">
        <v>618</v>
      </c>
      <c r="B216" s="152" t="s">
        <v>274</v>
      </c>
      <c r="C216" s="153"/>
      <c r="D216" s="153"/>
      <c r="E216" s="153"/>
      <c r="F216" s="153"/>
      <c r="G216" s="154"/>
      <c r="H216" s="10"/>
    </row>
    <row r="217" spans="1:8" ht="14.4" x14ac:dyDescent="0.3">
      <c r="A217" s="9" t="s">
        <v>619</v>
      </c>
      <c r="B217" s="152" t="s">
        <v>275</v>
      </c>
      <c r="C217" s="153"/>
      <c r="D217" s="153"/>
      <c r="E217" s="153"/>
      <c r="F217" s="153"/>
      <c r="G217" s="154"/>
      <c r="H217" s="10"/>
    </row>
    <row r="218" spans="1:8" ht="14.4" x14ac:dyDescent="0.3">
      <c r="A218" s="9" t="s">
        <v>620</v>
      </c>
      <c r="B218" s="152" t="s">
        <v>276</v>
      </c>
      <c r="C218" s="153"/>
      <c r="D218" s="153"/>
      <c r="E218" s="153"/>
      <c r="F218" s="153"/>
      <c r="G218" s="154"/>
      <c r="H218" s="10"/>
    </row>
    <row r="219" spans="1:8" ht="14.4" x14ac:dyDescent="0.3">
      <c r="A219" s="9" t="s">
        <v>621</v>
      </c>
      <c r="B219" s="152" t="s">
        <v>277</v>
      </c>
      <c r="C219" s="153"/>
      <c r="D219" s="153"/>
      <c r="E219" s="153"/>
      <c r="F219" s="153"/>
      <c r="G219" s="154"/>
      <c r="H219" s="10"/>
    </row>
    <row r="220" spans="1:8" ht="14.4" x14ac:dyDescent="0.3">
      <c r="A220" s="9" t="s">
        <v>622</v>
      </c>
      <c r="B220" s="152" t="s">
        <v>278</v>
      </c>
      <c r="C220" s="153"/>
      <c r="D220" s="153"/>
      <c r="E220" s="153"/>
      <c r="F220" s="153"/>
      <c r="G220" s="154"/>
      <c r="H220" s="10"/>
    </row>
    <row r="221" spans="1:8" ht="14.4" x14ac:dyDescent="0.3">
      <c r="A221" s="9" t="s">
        <v>623</v>
      </c>
      <c r="B221" s="152" t="s">
        <v>279</v>
      </c>
      <c r="C221" s="153"/>
      <c r="D221" s="153"/>
      <c r="E221" s="153"/>
      <c r="F221" s="153"/>
      <c r="G221" s="154"/>
      <c r="H221" s="10"/>
    </row>
    <row r="222" spans="1:8" ht="14.4" x14ac:dyDescent="0.3">
      <c r="A222" s="9" t="s">
        <v>624</v>
      </c>
      <c r="B222" s="152" t="s">
        <v>280</v>
      </c>
      <c r="C222" s="153"/>
      <c r="D222" s="153"/>
      <c r="E222" s="153"/>
      <c r="F222" s="153"/>
      <c r="G222" s="154"/>
      <c r="H222" s="10"/>
    </row>
    <row r="223" spans="1:8" ht="14.4" x14ac:dyDescent="0.3">
      <c r="A223" s="9" t="s">
        <v>625</v>
      </c>
      <c r="B223" s="152" t="s">
        <v>281</v>
      </c>
      <c r="C223" s="153"/>
      <c r="D223" s="153"/>
      <c r="E223" s="153"/>
      <c r="F223" s="153"/>
      <c r="G223" s="154"/>
      <c r="H223" s="10"/>
    </row>
    <row r="224" spans="1:8" ht="14.4" x14ac:dyDescent="0.3">
      <c r="A224" s="9" t="s">
        <v>626</v>
      </c>
      <c r="B224" s="152" t="s">
        <v>282</v>
      </c>
      <c r="C224" s="153"/>
      <c r="D224" s="153"/>
      <c r="E224" s="153"/>
      <c r="F224" s="153"/>
      <c r="G224" s="154"/>
      <c r="H224" s="10"/>
    </row>
    <row r="225" spans="1:8" ht="14.4" x14ac:dyDescent="0.3">
      <c r="A225" s="9" t="s">
        <v>627</v>
      </c>
      <c r="B225" s="152" t="s">
        <v>283</v>
      </c>
      <c r="C225" s="153"/>
      <c r="D225" s="153"/>
      <c r="E225" s="153"/>
      <c r="F225" s="153"/>
      <c r="G225" s="154"/>
      <c r="H225" s="10"/>
    </row>
    <row r="226" spans="1:8" ht="14.4" x14ac:dyDescent="0.3">
      <c r="A226" s="9" t="s">
        <v>628</v>
      </c>
      <c r="B226" s="152" t="s">
        <v>284</v>
      </c>
      <c r="C226" s="153"/>
      <c r="D226" s="153"/>
      <c r="E226" s="153"/>
      <c r="F226" s="153"/>
      <c r="G226" s="154"/>
      <c r="H226" s="10"/>
    </row>
    <row r="227" spans="1:8" ht="14.4" x14ac:dyDescent="0.3">
      <c r="A227" s="9" t="s">
        <v>629</v>
      </c>
      <c r="B227" s="152" t="s">
        <v>285</v>
      </c>
      <c r="C227" s="153"/>
      <c r="D227" s="153"/>
      <c r="E227" s="153"/>
      <c r="F227" s="153"/>
      <c r="G227" s="154"/>
      <c r="H227" s="10"/>
    </row>
    <row r="228" spans="1:8" ht="14.4" x14ac:dyDescent="0.3">
      <c r="A228" s="9" t="s">
        <v>630</v>
      </c>
      <c r="B228" s="152" t="s">
        <v>286</v>
      </c>
      <c r="C228" s="153"/>
      <c r="D228" s="153"/>
      <c r="E228" s="153"/>
      <c r="F228" s="153"/>
      <c r="G228" s="154"/>
      <c r="H228" s="10"/>
    </row>
    <row r="229" spans="1:8" ht="14.4" x14ac:dyDescent="0.3">
      <c r="A229" s="9" t="s">
        <v>631</v>
      </c>
      <c r="B229" s="152" t="s">
        <v>287</v>
      </c>
      <c r="C229" s="153"/>
      <c r="D229" s="153"/>
      <c r="E229" s="153"/>
      <c r="F229" s="153"/>
      <c r="G229" s="154"/>
      <c r="H229" s="10"/>
    </row>
    <row r="230" spans="1:8" ht="14.4" x14ac:dyDescent="0.3">
      <c r="A230" s="9" t="s">
        <v>632</v>
      </c>
      <c r="B230" s="152" t="s">
        <v>288</v>
      </c>
      <c r="C230" s="153"/>
      <c r="D230" s="153"/>
      <c r="E230" s="153"/>
      <c r="F230" s="153"/>
      <c r="G230" s="154"/>
      <c r="H230" s="10"/>
    </row>
    <row r="231" spans="1:8" ht="14.4" x14ac:dyDescent="0.3">
      <c r="A231" s="9" t="s">
        <v>633</v>
      </c>
      <c r="B231" s="152" t="s">
        <v>289</v>
      </c>
      <c r="C231" s="153"/>
      <c r="D231" s="153"/>
      <c r="E231" s="153"/>
      <c r="F231" s="153"/>
      <c r="G231" s="154"/>
      <c r="H231" s="10"/>
    </row>
    <row r="232" spans="1:8" ht="14.4" x14ac:dyDescent="0.3">
      <c r="A232" s="9" t="s">
        <v>634</v>
      </c>
      <c r="B232" s="152" t="s">
        <v>290</v>
      </c>
      <c r="C232" s="153"/>
      <c r="D232" s="153"/>
      <c r="E232" s="153"/>
      <c r="F232" s="153"/>
      <c r="G232" s="154"/>
      <c r="H232" s="10"/>
    </row>
    <row r="233" spans="1:8" ht="14.4" x14ac:dyDescent="0.3">
      <c r="A233" s="9" t="s">
        <v>635</v>
      </c>
      <c r="B233" s="152" t="s">
        <v>291</v>
      </c>
      <c r="C233" s="153"/>
      <c r="D233" s="153"/>
      <c r="E233" s="153"/>
      <c r="F233" s="153"/>
      <c r="G233" s="154"/>
      <c r="H233" s="10"/>
    </row>
    <row r="234" spans="1:8" ht="14.4" x14ac:dyDescent="0.3">
      <c r="A234" s="9" t="s">
        <v>636</v>
      </c>
      <c r="B234" s="152" t="s">
        <v>292</v>
      </c>
      <c r="C234" s="153"/>
      <c r="D234" s="153"/>
      <c r="E234" s="153"/>
      <c r="F234" s="153"/>
      <c r="G234" s="154"/>
      <c r="H234" s="10"/>
    </row>
    <row r="235" spans="1:8" ht="14.4" x14ac:dyDescent="0.3">
      <c r="A235" s="9" t="s">
        <v>637</v>
      </c>
      <c r="B235" s="152" t="s">
        <v>293</v>
      </c>
      <c r="C235" s="153"/>
      <c r="D235" s="153"/>
      <c r="E235" s="153"/>
      <c r="F235" s="153"/>
      <c r="G235" s="154"/>
      <c r="H235" s="10"/>
    </row>
    <row r="236" spans="1:8" ht="14.4" x14ac:dyDescent="0.3">
      <c r="A236" s="9" t="s">
        <v>638</v>
      </c>
      <c r="B236" s="152" t="s">
        <v>294</v>
      </c>
      <c r="C236" s="153"/>
      <c r="D236" s="153"/>
      <c r="E236" s="153"/>
      <c r="F236" s="153"/>
      <c r="G236" s="154"/>
      <c r="H236" s="10"/>
    </row>
    <row r="237" spans="1:8" ht="14.4" x14ac:dyDescent="0.3">
      <c r="A237" s="9" t="s">
        <v>639</v>
      </c>
      <c r="B237" s="152" t="s">
        <v>295</v>
      </c>
      <c r="C237" s="153"/>
      <c r="D237" s="153"/>
      <c r="E237" s="153"/>
      <c r="F237" s="153"/>
      <c r="G237" s="154"/>
      <c r="H237" s="10"/>
    </row>
    <row r="238" spans="1:8" ht="14.4" x14ac:dyDescent="0.3">
      <c r="A238" s="9" t="s">
        <v>640</v>
      </c>
      <c r="B238" s="152" t="s">
        <v>296</v>
      </c>
      <c r="C238" s="153"/>
      <c r="D238" s="153"/>
      <c r="E238" s="153"/>
      <c r="F238" s="153"/>
      <c r="G238" s="154"/>
      <c r="H238" s="10"/>
    </row>
    <row r="239" spans="1:8" ht="14.4" x14ac:dyDescent="0.3">
      <c r="A239" s="9" t="s">
        <v>641</v>
      </c>
      <c r="B239" s="152" t="s">
        <v>297</v>
      </c>
      <c r="C239" s="153"/>
      <c r="D239" s="153"/>
      <c r="E239" s="153"/>
      <c r="F239" s="153"/>
      <c r="G239" s="154"/>
      <c r="H239" s="10"/>
    </row>
    <row r="240" spans="1:8" ht="14.4" x14ac:dyDescent="0.3">
      <c r="A240" s="9" t="s">
        <v>642</v>
      </c>
      <c r="B240" s="152" t="s">
        <v>298</v>
      </c>
      <c r="C240" s="153"/>
      <c r="D240" s="153"/>
      <c r="E240" s="153"/>
      <c r="F240" s="153"/>
      <c r="G240" s="154"/>
      <c r="H240" s="10"/>
    </row>
    <row r="241" spans="1:8" ht="14.4" x14ac:dyDescent="0.3">
      <c r="A241" s="9" t="s">
        <v>643</v>
      </c>
      <c r="B241" s="152" t="s">
        <v>299</v>
      </c>
      <c r="C241" s="153"/>
      <c r="D241" s="153"/>
      <c r="E241" s="153"/>
      <c r="F241" s="153"/>
      <c r="G241" s="154"/>
      <c r="H241" s="10"/>
    </row>
    <row r="242" spans="1:8" ht="14.4" x14ac:dyDescent="0.3">
      <c r="A242" s="9" t="s">
        <v>644</v>
      </c>
      <c r="B242" s="152" t="s">
        <v>300</v>
      </c>
      <c r="C242" s="153"/>
      <c r="D242" s="153"/>
      <c r="E242" s="153"/>
      <c r="F242" s="153"/>
      <c r="G242" s="154"/>
      <c r="H242" s="10"/>
    </row>
    <row r="243" spans="1:8" ht="14.4" x14ac:dyDescent="0.3">
      <c r="A243" s="9" t="s">
        <v>645</v>
      </c>
      <c r="B243" s="152" t="s">
        <v>301</v>
      </c>
      <c r="C243" s="153"/>
      <c r="D243" s="153"/>
      <c r="E243" s="153"/>
      <c r="F243" s="153"/>
      <c r="G243" s="154"/>
      <c r="H243" s="10"/>
    </row>
    <row r="244" spans="1:8" ht="14.4" x14ac:dyDescent="0.3">
      <c r="A244" s="9" t="s">
        <v>646</v>
      </c>
      <c r="B244" s="152" t="s">
        <v>302</v>
      </c>
      <c r="C244" s="153"/>
      <c r="D244" s="153"/>
      <c r="E244" s="153"/>
      <c r="F244" s="153"/>
      <c r="G244" s="154"/>
      <c r="H244" s="10"/>
    </row>
    <row r="245" spans="1:8" ht="14.4" x14ac:dyDescent="0.3">
      <c r="A245" s="9" t="s">
        <v>647</v>
      </c>
      <c r="B245" s="152" t="s">
        <v>303</v>
      </c>
      <c r="C245" s="153"/>
      <c r="D245" s="153"/>
      <c r="E245" s="153"/>
      <c r="F245" s="153"/>
      <c r="G245" s="154"/>
      <c r="H245" s="10"/>
    </row>
    <row r="246" spans="1:8" ht="14.4" x14ac:dyDescent="0.3">
      <c r="A246" s="9" t="s">
        <v>648</v>
      </c>
      <c r="B246" s="152" t="s">
        <v>304</v>
      </c>
      <c r="C246" s="153"/>
      <c r="D246" s="153"/>
      <c r="E246" s="153"/>
      <c r="F246" s="153"/>
      <c r="G246" s="154"/>
      <c r="H246" s="10"/>
    </row>
    <row r="247" spans="1:8" ht="14.4" x14ac:dyDescent="0.3">
      <c r="A247" s="9" t="s">
        <v>649</v>
      </c>
      <c r="B247" s="152" t="s">
        <v>305</v>
      </c>
      <c r="C247" s="153"/>
      <c r="D247" s="153"/>
      <c r="E247" s="153"/>
      <c r="F247" s="153"/>
      <c r="G247" s="154"/>
      <c r="H247" s="10"/>
    </row>
    <row r="248" spans="1:8" ht="14.4" x14ac:dyDescent="0.3">
      <c r="A248" s="9" t="s">
        <v>650</v>
      </c>
      <c r="B248" s="152" t="s">
        <v>306</v>
      </c>
      <c r="C248" s="153"/>
      <c r="D248" s="153"/>
      <c r="E248" s="153"/>
      <c r="F248" s="153"/>
      <c r="G248" s="154"/>
      <c r="H248" s="10"/>
    </row>
    <row r="249" spans="1:8" ht="14.4" x14ac:dyDescent="0.3">
      <c r="A249" s="9" t="s">
        <v>651</v>
      </c>
      <c r="B249" s="152" t="s">
        <v>307</v>
      </c>
      <c r="C249" s="153"/>
      <c r="D249" s="153"/>
      <c r="E249" s="153"/>
      <c r="F249" s="153"/>
      <c r="G249" s="154"/>
      <c r="H249" s="10"/>
    </row>
    <row r="250" spans="1:8" ht="14.4" x14ac:dyDescent="0.3">
      <c r="A250" s="9" t="s">
        <v>652</v>
      </c>
      <c r="B250" s="152" t="s">
        <v>116</v>
      </c>
      <c r="C250" s="153"/>
      <c r="D250" s="153"/>
      <c r="E250" s="153"/>
      <c r="F250" s="153"/>
      <c r="G250" s="154"/>
      <c r="H250" s="10"/>
    </row>
    <row r="251" spans="1:8" ht="14.4" x14ac:dyDescent="0.3">
      <c r="A251" s="9" t="s">
        <v>653</v>
      </c>
      <c r="B251" s="152" t="s">
        <v>308</v>
      </c>
      <c r="C251" s="153"/>
      <c r="D251" s="153"/>
      <c r="E251" s="153"/>
      <c r="F251" s="153"/>
      <c r="G251" s="154"/>
      <c r="H251" s="10"/>
    </row>
    <row r="252" spans="1:8" ht="14.4" x14ac:dyDescent="0.3">
      <c r="A252" s="9" t="s">
        <v>654</v>
      </c>
      <c r="B252" s="152" t="s">
        <v>309</v>
      </c>
      <c r="C252" s="153"/>
      <c r="D252" s="153"/>
      <c r="E252" s="153"/>
      <c r="F252" s="153"/>
      <c r="G252" s="154"/>
      <c r="H252" s="10"/>
    </row>
    <row r="253" spans="1:8" ht="14.4" x14ac:dyDescent="0.3">
      <c r="A253" s="9" t="s">
        <v>655</v>
      </c>
      <c r="B253" s="152" t="s">
        <v>310</v>
      </c>
      <c r="C253" s="153"/>
      <c r="D253" s="153"/>
      <c r="E253" s="153"/>
      <c r="F253" s="153"/>
      <c r="G253" s="154"/>
      <c r="H253" s="10"/>
    </row>
    <row r="254" spans="1:8" ht="14.4" x14ac:dyDescent="0.3">
      <c r="A254" s="9" t="s">
        <v>656</v>
      </c>
      <c r="B254" s="152" t="s">
        <v>311</v>
      </c>
      <c r="C254" s="153"/>
      <c r="D254" s="153"/>
      <c r="E254" s="153"/>
      <c r="F254" s="153"/>
      <c r="G254" s="154"/>
      <c r="H254" s="10"/>
    </row>
    <row r="255" spans="1:8" ht="14.4" x14ac:dyDescent="0.3">
      <c r="A255" s="9" t="s">
        <v>657</v>
      </c>
      <c r="B255" s="152" t="s">
        <v>312</v>
      </c>
      <c r="C255" s="153"/>
      <c r="D255" s="153"/>
      <c r="E255" s="153"/>
      <c r="F255" s="153"/>
      <c r="G255" s="154"/>
      <c r="H255" s="10"/>
    </row>
    <row r="256" spans="1:8" ht="14.4" x14ac:dyDescent="0.3">
      <c r="A256" s="9" t="s">
        <v>658</v>
      </c>
      <c r="B256" s="152" t="s">
        <v>313</v>
      </c>
      <c r="C256" s="153"/>
      <c r="D256" s="153"/>
      <c r="E256" s="153"/>
      <c r="F256" s="153"/>
      <c r="G256" s="154"/>
      <c r="H256" s="10"/>
    </row>
    <row r="257" spans="1:8" ht="14.4" x14ac:dyDescent="0.3">
      <c r="A257" s="9" t="s">
        <v>659</v>
      </c>
      <c r="B257" s="152" t="s">
        <v>314</v>
      </c>
      <c r="C257" s="153"/>
      <c r="D257" s="153"/>
      <c r="E257" s="153"/>
      <c r="F257" s="153"/>
      <c r="G257" s="154"/>
      <c r="H257" s="10"/>
    </row>
    <row r="258" spans="1:8" ht="14.4" x14ac:dyDescent="0.3">
      <c r="A258" s="9" t="s">
        <v>660</v>
      </c>
      <c r="B258" s="152" t="s">
        <v>315</v>
      </c>
      <c r="C258" s="153"/>
      <c r="D258" s="153"/>
      <c r="E258" s="153"/>
      <c r="F258" s="153"/>
      <c r="G258" s="154"/>
      <c r="H258" s="10"/>
    </row>
    <row r="259" spans="1:8" ht="14.4" x14ac:dyDescent="0.3">
      <c r="A259" s="9" t="s">
        <v>661</v>
      </c>
      <c r="B259" s="152" t="s">
        <v>316</v>
      </c>
      <c r="C259" s="153"/>
      <c r="D259" s="153"/>
      <c r="E259" s="153"/>
      <c r="F259" s="153"/>
      <c r="G259" s="154"/>
      <c r="H259" s="10"/>
    </row>
    <row r="260" spans="1:8" ht="14.4" x14ac:dyDescent="0.3">
      <c r="A260" s="9" t="s">
        <v>662</v>
      </c>
      <c r="B260" s="152" t="s">
        <v>317</v>
      </c>
      <c r="C260" s="153"/>
      <c r="D260" s="153"/>
      <c r="E260" s="153"/>
      <c r="F260" s="153"/>
      <c r="G260" s="154"/>
      <c r="H260" s="10"/>
    </row>
    <row r="261" spans="1:8" ht="14.4" x14ac:dyDescent="0.3">
      <c r="A261" s="9" t="s">
        <v>663</v>
      </c>
      <c r="B261" s="152" t="s">
        <v>207</v>
      </c>
      <c r="C261" s="153"/>
      <c r="D261" s="153"/>
      <c r="E261" s="153"/>
      <c r="F261" s="153"/>
      <c r="G261" s="154"/>
      <c r="H261" s="10"/>
    </row>
    <row r="262" spans="1:8" ht="14.4" x14ac:dyDescent="0.3">
      <c r="A262" s="9" t="s">
        <v>680</v>
      </c>
      <c r="B262" s="152" t="s">
        <v>318</v>
      </c>
      <c r="C262" s="153"/>
      <c r="D262" s="153"/>
      <c r="E262" s="153"/>
      <c r="F262" s="153"/>
      <c r="G262" s="154"/>
      <c r="H262" s="10"/>
    </row>
    <row r="263" spans="1:8" ht="14.4" x14ac:dyDescent="0.3">
      <c r="A263" s="9" t="s">
        <v>681</v>
      </c>
      <c r="B263" s="152" t="s">
        <v>319</v>
      </c>
      <c r="C263" s="153"/>
      <c r="D263" s="153"/>
      <c r="E263" s="153"/>
      <c r="F263" s="153"/>
      <c r="G263" s="154"/>
      <c r="H263" s="10"/>
    </row>
    <row r="264" spans="1:8" ht="14.4" x14ac:dyDescent="0.3">
      <c r="A264" s="9" t="s">
        <v>682</v>
      </c>
      <c r="B264" s="152" t="s">
        <v>320</v>
      </c>
      <c r="C264" s="153"/>
      <c r="D264" s="153"/>
      <c r="E264" s="153"/>
      <c r="F264" s="153"/>
      <c r="G264" s="154"/>
      <c r="H264" s="10"/>
    </row>
    <row r="265" spans="1:8" ht="14.4" x14ac:dyDescent="0.3">
      <c r="A265" s="9" t="s">
        <v>683</v>
      </c>
      <c r="B265" s="152" t="s">
        <v>22</v>
      </c>
      <c r="C265" s="153"/>
      <c r="D265" s="153"/>
      <c r="E265" s="153"/>
      <c r="F265" s="153"/>
      <c r="G265" s="154"/>
      <c r="H265" s="10"/>
    </row>
    <row r="266" spans="1:8" ht="14.4" x14ac:dyDescent="0.3">
      <c r="A266" s="9" t="s">
        <v>679</v>
      </c>
      <c r="B266" s="152" t="s">
        <v>321</v>
      </c>
      <c r="C266" s="153"/>
      <c r="D266" s="153"/>
      <c r="E266" s="153"/>
      <c r="F266" s="153"/>
      <c r="G266" s="154"/>
      <c r="H266" s="10"/>
    </row>
    <row r="267" spans="1:8" ht="14.4" x14ac:dyDescent="0.3">
      <c r="A267" s="9" t="s">
        <v>684</v>
      </c>
      <c r="B267" s="152" t="s">
        <v>322</v>
      </c>
      <c r="C267" s="153"/>
      <c r="D267" s="153"/>
      <c r="E267" s="153"/>
      <c r="F267" s="153"/>
      <c r="G267" s="154"/>
      <c r="H267" s="10"/>
    </row>
    <row r="268" spans="1:8" ht="14.4" x14ac:dyDescent="0.3">
      <c r="A268" s="9" t="s">
        <v>685</v>
      </c>
      <c r="B268" s="152" t="s">
        <v>323</v>
      </c>
      <c r="C268" s="153"/>
      <c r="D268" s="153"/>
      <c r="E268" s="153"/>
      <c r="F268" s="153"/>
      <c r="G268" s="154"/>
      <c r="H268" s="10"/>
    </row>
    <row r="269" spans="1:8" ht="14.4" x14ac:dyDescent="0.3">
      <c r="A269" s="9" t="s">
        <v>686</v>
      </c>
      <c r="B269" s="152" t="s">
        <v>324</v>
      </c>
      <c r="C269" s="153"/>
      <c r="D269" s="153"/>
      <c r="E269" s="153"/>
      <c r="F269" s="153"/>
      <c r="G269" s="154"/>
      <c r="H269" s="10"/>
    </row>
    <row r="270" spans="1:8" ht="14.4" x14ac:dyDescent="0.3">
      <c r="A270" s="9" t="s">
        <v>687</v>
      </c>
      <c r="B270" s="152" t="s">
        <v>325</v>
      </c>
      <c r="C270" s="153"/>
      <c r="D270" s="153"/>
      <c r="E270" s="153"/>
      <c r="F270" s="153"/>
      <c r="G270" s="154"/>
      <c r="H270" s="10"/>
    </row>
    <row r="271" spans="1:8" ht="14.4" x14ac:dyDescent="0.3">
      <c r="A271" s="9" t="s">
        <v>688</v>
      </c>
      <c r="B271" s="152" t="s">
        <v>326</v>
      </c>
      <c r="C271" s="153"/>
      <c r="D271" s="153"/>
      <c r="E271" s="153"/>
      <c r="F271" s="153"/>
      <c r="G271" s="154"/>
      <c r="H271" s="10"/>
    </row>
    <row r="272" spans="1:8" ht="14.4" x14ac:dyDescent="0.3">
      <c r="A272" s="9" t="s">
        <v>689</v>
      </c>
      <c r="B272" s="152" t="s">
        <v>327</v>
      </c>
      <c r="C272" s="153"/>
      <c r="D272" s="153"/>
      <c r="E272" s="153"/>
      <c r="F272" s="153"/>
      <c r="G272" s="154"/>
      <c r="H272" s="10"/>
    </row>
    <row r="273" spans="1:8" ht="14.4" x14ac:dyDescent="0.3">
      <c r="A273" s="9" t="s">
        <v>690</v>
      </c>
      <c r="B273" s="152" t="s">
        <v>328</v>
      </c>
      <c r="C273" s="153"/>
      <c r="D273" s="153"/>
      <c r="E273" s="153"/>
      <c r="F273" s="153"/>
      <c r="G273" s="154"/>
      <c r="H273" s="10"/>
    </row>
    <row r="274" spans="1:8" ht="14.4" x14ac:dyDescent="0.3">
      <c r="A274" s="9" t="s">
        <v>691</v>
      </c>
      <c r="B274" s="152" t="s">
        <v>116</v>
      </c>
      <c r="C274" s="153"/>
      <c r="D274" s="153"/>
      <c r="E274" s="153"/>
      <c r="F274" s="153"/>
      <c r="G274" s="154"/>
      <c r="H274" s="10"/>
    </row>
    <row r="275" spans="1:8" ht="14.4" x14ac:dyDescent="0.3">
      <c r="A275" s="9" t="s">
        <v>692</v>
      </c>
      <c r="B275" s="152" t="s">
        <v>207</v>
      </c>
      <c r="C275" s="153"/>
      <c r="D275" s="153"/>
      <c r="E275" s="153"/>
      <c r="F275" s="153"/>
      <c r="G275" s="154"/>
      <c r="H275" s="10"/>
    </row>
    <row r="276" spans="1:8" ht="14.4" x14ac:dyDescent="0.3">
      <c r="A276" s="9" t="s">
        <v>693</v>
      </c>
      <c r="B276" s="152" t="s">
        <v>329</v>
      </c>
      <c r="C276" s="153"/>
      <c r="D276" s="153"/>
      <c r="E276" s="153"/>
      <c r="F276" s="153"/>
      <c r="G276" s="154"/>
      <c r="H276" s="10"/>
    </row>
    <row r="277" spans="1:8" ht="14.4" x14ac:dyDescent="0.3">
      <c r="A277" s="9" t="s">
        <v>694</v>
      </c>
      <c r="B277" s="152" t="s">
        <v>330</v>
      </c>
      <c r="C277" s="153"/>
      <c r="D277" s="153"/>
      <c r="E277" s="153"/>
      <c r="F277" s="153"/>
      <c r="G277" s="154"/>
      <c r="H277" s="10"/>
    </row>
    <row r="278" spans="1:8" ht="14.4" x14ac:dyDescent="0.3">
      <c r="A278" s="9" t="s">
        <v>695</v>
      </c>
      <c r="B278" s="152" t="s">
        <v>331</v>
      </c>
      <c r="C278" s="153"/>
      <c r="D278" s="153"/>
      <c r="E278" s="153"/>
      <c r="F278" s="153"/>
      <c r="G278" s="154"/>
      <c r="H278" s="10"/>
    </row>
    <row r="279" spans="1:8" ht="14.4" x14ac:dyDescent="0.3">
      <c r="A279" s="9" t="s">
        <v>696</v>
      </c>
      <c r="B279" s="152" t="s">
        <v>332</v>
      </c>
      <c r="C279" s="153"/>
      <c r="D279" s="153"/>
      <c r="E279" s="153"/>
      <c r="F279" s="153"/>
      <c r="G279" s="154"/>
      <c r="H279" s="10"/>
    </row>
    <row r="280" spans="1:8" ht="14.4" x14ac:dyDescent="0.3">
      <c r="A280" s="9" t="s">
        <v>697</v>
      </c>
      <c r="B280" s="152" t="s">
        <v>333</v>
      </c>
      <c r="C280" s="153"/>
      <c r="D280" s="153"/>
      <c r="E280" s="153"/>
      <c r="F280" s="153"/>
      <c r="G280" s="154"/>
      <c r="H280" s="10"/>
    </row>
    <row r="281" spans="1:8" ht="14.4" x14ac:dyDescent="0.3">
      <c r="A281" s="9" t="s">
        <v>698</v>
      </c>
      <c r="B281" s="152" t="s">
        <v>334</v>
      </c>
      <c r="C281" s="153"/>
      <c r="D281" s="153"/>
      <c r="E281" s="153"/>
      <c r="F281" s="153"/>
      <c r="G281" s="154"/>
      <c r="H281" s="10"/>
    </row>
    <row r="282" spans="1:8" ht="14.4" x14ac:dyDescent="0.3">
      <c r="A282" s="9" t="s">
        <v>699</v>
      </c>
      <c r="B282" s="152" t="s">
        <v>335</v>
      </c>
      <c r="C282" s="153"/>
      <c r="D282" s="153"/>
      <c r="E282" s="153"/>
      <c r="F282" s="153"/>
      <c r="G282" s="154"/>
      <c r="H282" s="10"/>
    </row>
    <row r="283" spans="1:8" ht="14.4" x14ac:dyDescent="0.3">
      <c r="A283" s="9" t="s">
        <v>700</v>
      </c>
      <c r="B283" s="152" t="s">
        <v>336</v>
      </c>
      <c r="C283" s="153"/>
      <c r="D283" s="153"/>
      <c r="E283" s="153"/>
      <c r="F283" s="153"/>
      <c r="G283" s="154"/>
      <c r="H283" s="10"/>
    </row>
    <row r="284" spans="1:8" ht="14.4" x14ac:dyDescent="0.3">
      <c r="A284" s="9" t="s">
        <v>701</v>
      </c>
      <c r="B284" s="152" t="s">
        <v>337</v>
      </c>
      <c r="C284" s="153"/>
      <c r="D284" s="153"/>
      <c r="E284" s="153"/>
      <c r="F284" s="153"/>
      <c r="G284" s="154"/>
      <c r="H284" s="10"/>
    </row>
    <row r="285" spans="1:8" ht="14.4" x14ac:dyDescent="0.3">
      <c r="A285" s="9" t="s">
        <v>702</v>
      </c>
      <c r="B285" s="152" t="s">
        <v>338</v>
      </c>
      <c r="C285" s="153"/>
      <c r="D285" s="153"/>
      <c r="E285" s="153"/>
      <c r="F285" s="153"/>
      <c r="G285" s="154"/>
      <c r="H285" s="10"/>
    </row>
    <row r="286" spans="1:8" ht="14.4" x14ac:dyDescent="0.3">
      <c r="A286" s="9" t="s">
        <v>703</v>
      </c>
      <c r="B286" s="152" t="s">
        <v>339</v>
      </c>
      <c r="C286" s="153"/>
      <c r="D286" s="153"/>
      <c r="E286" s="153"/>
      <c r="F286" s="153"/>
      <c r="G286" s="154"/>
      <c r="H286" s="10"/>
    </row>
    <row r="287" spans="1:8" ht="14.4" x14ac:dyDescent="0.3">
      <c r="A287" s="9" t="s">
        <v>704</v>
      </c>
      <c r="B287" s="152" t="s">
        <v>340</v>
      </c>
      <c r="C287" s="153"/>
      <c r="D287" s="153"/>
      <c r="E287" s="153"/>
      <c r="F287" s="153"/>
      <c r="G287" s="154"/>
      <c r="H287" s="10"/>
    </row>
    <row r="288" spans="1:8" ht="14.4" x14ac:dyDescent="0.3">
      <c r="A288" s="9" t="s">
        <v>705</v>
      </c>
      <c r="B288" s="152" t="s">
        <v>341</v>
      </c>
      <c r="C288" s="153"/>
      <c r="D288" s="153"/>
      <c r="E288" s="153"/>
      <c r="F288" s="153"/>
      <c r="G288" s="154"/>
      <c r="H288" s="10"/>
    </row>
    <row r="289" spans="1:8" ht="14.4" x14ac:dyDescent="0.3">
      <c r="A289" s="9" t="s">
        <v>706</v>
      </c>
      <c r="B289" s="152" t="s">
        <v>342</v>
      </c>
      <c r="C289" s="153"/>
      <c r="D289" s="153"/>
      <c r="E289" s="153"/>
      <c r="F289" s="153"/>
      <c r="G289" s="154"/>
      <c r="H289" s="10"/>
    </row>
    <row r="290" spans="1:8" ht="14.4" x14ac:dyDescent="0.3">
      <c r="A290" s="9" t="s">
        <v>707</v>
      </c>
      <c r="B290" s="152" t="s">
        <v>343</v>
      </c>
      <c r="C290" s="153"/>
      <c r="D290" s="153"/>
      <c r="E290" s="153"/>
      <c r="F290" s="153"/>
      <c r="G290" s="154"/>
      <c r="H290" s="10"/>
    </row>
    <row r="291" spans="1:8" ht="14.4" x14ac:dyDescent="0.3">
      <c r="A291" s="9" t="s">
        <v>708</v>
      </c>
      <c r="B291" s="152" t="s">
        <v>344</v>
      </c>
      <c r="C291" s="153"/>
      <c r="D291" s="153"/>
      <c r="E291" s="153"/>
      <c r="F291" s="153"/>
      <c r="G291" s="154"/>
      <c r="H291" s="10"/>
    </row>
    <row r="292" spans="1:8" ht="14.4" x14ac:dyDescent="0.3">
      <c r="A292" s="9" t="s">
        <v>709</v>
      </c>
      <c r="B292" s="152" t="s">
        <v>345</v>
      </c>
      <c r="C292" s="153"/>
      <c r="D292" s="153"/>
      <c r="E292" s="153"/>
      <c r="F292" s="153"/>
      <c r="G292" s="154"/>
      <c r="H292" s="10"/>
    </row>
    <row r="293" spans="1:8" ht="14.4" x14ac:dyDescent="0.3">
      <c r="A293" s="9" t="s">
        <v>710</v>
      </c>
      <c r="B293" s="152" t="s">
        <v>346</v>
      </c>
      <c r="C293" s="153"/>
      <c r="D293" s="153"/>
      <c r="E293" s="153"/>
      <c r="F293" s="153"/>
      <c r="G293" s="154"/>
      <c r="H293" s="10"/>
    </row>
    <row r="294" spans="1:8" ht="14.4" x14ac:dyDescent="0.3">
      <c r="A294" s="9" t="s">
        <v>711</v>
      </c>
      <c r="B294" s="152" t="s">
        <v>347</v>
      </c>
      <c r="C294" s="153"/>
      <c r="D294" s="153"/>
      <c r="E294" s="153"/>
      <c r="F294" s="153"/>
      <c r="G294" s="154"/>
      <c r="H294" s="10"/>
    </row>
    <row r="295" spans="1:8" ht="14.4" x14ac:dyDescent="0.3">
      <c r="A295" s="9" t="s">
        <v>712</v>
      </c>
      <c r="B295" s="152" t="s">
        <v>348</v>
      </c>
      <c r="C295" s="153"/>
      <c r="D295" s="153"/>
      <c r="E295" s="153"/>
      <c r="F295" s="153"/>
      <c r="G295" s="154"/>
      <c r="H295" s="10"/>
    </row>
    <row r="296" spans="1:8" ht="14.4" x14ac:dyDescent="0.3">
      <c r="A296" s="9" t="s">
        <v>713</v>
      </c>
      <c r="B296" s="152" t="s">
        <v>349</v>
      </c>
      <c r="C296" s="153"/>
      <c r="D296" s="153"/>
      <c r="E296" s="153"/>
      <c r="F296" s="153"/>
      <c r="G296" s="154"/>
      <c r="H296" s="10"/>
    </row>
    <row r="297" spans="1:8" ht="14.4" x14ac:dyDescent="0.3">
      <c r="A297" s="9" t="s">
        <v>714</v>
      </c>
      <c r="B297" s="152" t="s">
        <v>350</v>
      </c>
      <c r="C297" s="153"/>
      <c r="D297" s="153"/>
      <c r="E297" s="153"/>
      <c r="F297" s="153"/>
      <c r="G297" s="154"/>
      <c r="H297" s="10"/>
    </row>
    <row r="298" spans="1:8" ht="14.4" x14ac:dyDescent="0.3">
      <c r="A298" s="9" t="s">
        <v>715</v>
      </c>
      <c r="B298" s="152" t="s">
        <v>351</v>
      </c>
      <c r="C298" s="153"/>
      <c r="D298" s="153"/>
      <c r="E298" s="153"/>
      <c r="F298" s="153"/>
      <c r="G298" s="154"/>
      <c r="H298" s="10"/>
    </row>
    <row r="299" spans="1:8" ht="14.4" x14ac:dyDescent="0.3">
      <c r="A299" s="9" t="s">
        <v>716</v>
      </c>
      <c r="B299" s="152" t="s">
        <v>352</v>
      </c>
      <c r="C299" s="153"/>
      <c r="D299" s="153"/>
      <c r="E299" s="153"/>
      <c r="F299" s="153"/>
      <c r="G299" s="154"/>
      <c r="H299" s="10"/>
    </row>
    <row r="300" spans="1:8" ht="14.4" x14ac:dyDescent="0.3">
      <c r="A300" s="9" t="s">
        <v>717</v>
      </c>
      <c r="B300" s="152" t="s">
        <v>353</v>
      </c>
      <c r="C300" s="153"/>
      <c r="D300" s="153"/>
      <c r="E300" s="153"/>
      <c r="F300" s="153"/>
      <c r="G300" s="154"/>
      <c r="H300" s="10"/>
    </row>
    <row r="301" spans="1:8" ht="14.4" x14ac:dyDescent="0.3">
      <c r="A301" s="9" t="s">
        <v>718</v>
      </c>
      <c r="B301" s="152" t="s">
        <v>354</v>
      </c>
      <c r="C301" s="153"/>
      <c r="D301" s="153"/>
      <c r="E301" s="153"/>
      <c r="F301" s="153"/>
      <c r="G301" s="154"/>
      <c r="H301" s="10"/>
    </row>
    <row r="302" spans="1:8" ht="14.4" x14ac:dyDescent="0.3">
      <c r="A302" s="9" t="s">
        <v>719</v>
      </c>
      <c r="B302" s="152" t="s">
        <v>355</v>
      </c>
      <c r="C302" s="153"/>
      <c r="D302" s="153"/>
      <c r="E302" s="153"/>
      <c r="F302" s="153"/>
      <c r="G302" s="154"/>
      <c r="H302" s="10"/>
    </row>
    <row r="303" spans="1:8" ht="14.4" x14ac:dyDescent="0.3">
      <c r="A303" s="9" t="s">
        <v>720</v>
      </c>
      <c r="B303" s="152" t="s">
        <v>356</v>
      </c>
      <c r="C303" s="153"/>
      <c r="D303" s="153"/>
      <c r="E303" s="153"/>
      <c r="F303" s="153"/>
      <c r="G303" s="154"/>
      <c r="H303" s="10"/>
    </row>
    <row r="304" spans="1:8" ht="14.4" x14ac:dyDescent="0.3">
      <c r="A304" s="9" t="s">
        <v>721</v>
      </c>
      <c r="B304" s="152" t="s">
        <v>357</v>
      </c>
      <c r="C304" s="153"/>
      <c r="D304" s="153"/>
      <c r="E304" s="153"/>
      <c r="F304" s="153"/>
      <c r="G304" s="154"/>
      <c r="H304" s="10"/>
    </row>
    <row r="305" spans="1:8" ht="14.4" x14ac:dyDescent="0.3">
      <c r="A305" s="9" t="s">
        <v>722</v>
      </c>
      <c r="B305" s="152" t="s">
        <v>358</v>
      </c>
      <c r="C305" s="153"/>
      <c r="D305" s="153"/>
      <c r="E305" s="153"/>
      <c r="F305" s="153"/>
      <c r="G305" s="154"/>
      <c r="H305" s="10"/>
    </row>
    <row r="306" spans="1:8" ht="14.4" x14ac:dyDescent="0.3">
      <c r="A306" s="9" t="s">
        <v>723</v>
      </c>
      <c r="B306" s="152" t="s">
        <v>359</v>
      </c>
      <c r="C306" s="153"/>
      <c r="D306" s="153"/>
      <c r="E306" s="153"/>
      <c r="F306" s="153"/>
      <c r="G306" s="154"/>
      <c r="H306" s="10"/>
    </row>
    <row r="307" spans="1:8" ht="14.4" x14ac:dyDescent="0.3">
      <c r="A307" s="9" t="s">
        <v>724</v>
      </c>
      <c r="B307" s="152" t="s">
        <v>360</v>
      </c>
      <c r="C307" s="153"/>
      <c r="D307" s="153"/>
      <c r="E307" s="153"/>
      <c r="F307" s="153"/>
      <c r="G307" s="154"/>
      <c r="H307" s="10"/>
    </row>
    <row r="308" spans="1:8" ht="14.4" x14ac:dyDescent="0.3">
      <c r="A308" s="9" t="s">
        <v>725</v>
      </c>
      <c r="B308" s="152" t="s">
        <v>361</v>
      </c>
      <c r="C308" s="153"/>
      <c r="D308" s="153"/>
      <c r="E308" s="153"/>
      <c r="F308" s="153"/>
      <c r="G308" s="154"/>
      <c r="H308" s="10"/>
    </row>
    <row r="309" spans="1:8" ht="14.4" x14ac:dyDescent="0.3">
      <c r="A309" s="9" t="s">
        <v>726</v>
      </c>
      <c r="B309" s="152" t="s">
        <v>362</v>
      </c>
      <c r="C309" s="153"/>
      <c r="D309" s="153"/>
      <c r="E309" s="153"/>
      <c r="F309" s="153"/>
      <c r="G309" s="154"/>
      <c r="H309" s="10"/>
    </row>
    <row r="310" spans="1:8" ht="14.4" x14ac:dyDescent="0.3">
      <c r="A310" s="9" t="s">
        <v>727</v>
      </c>
      <c r="B310" s="152" t="s">
        <v>363</v>
      </c>
      <c r="C310" s="153"/>
      <c r="D310" s="153"/>
      <c r="E310" s="153"/>
      <c r="F310" s="153"/>
      <c r="G310" s="154"/>
      <c r="H310" s="10"/>
    </row>
    <row r="311" spans="1:8" ht="14.4" x14ac:dyDescent="0.3">
      <c r="A311" s="9" t="s">
        <v>728</v>
      </c>
      <c r="B311" s="152" t="s">
        <v>364</v>
      </c>
      <c r="C311" s="153"/>
      <c r="D311" s="153"/>
      <c r="E311" s="153"/>
      <c r="F311" s="153"/>
      <c r="G311" s="154"/>
      <c r="H311" s="10"/>
    </row>
    <row r="312" spans="1:8" ht="14.4" x14ac:dyDescent="0.3">
      <c r="A312" s="9" t="s">
        <v>729</v>
      </c>
      <c r="B312" s="152" t="s">
        <v>365</v>
      </c>
      <c r="C312" s="153"/>
      <c r="D312" s="153"/>
      <c r="E312" s="153"/>
      <c r="F312" s="153"/>
      <c r="G312" s="154"/>
      <c r="H312" s="10"/>
    </row>
    <row r="313" spans="1:8" ht="14.4" x14ac:dyDescent="0.3">
      <c r="A313" s="9" t="s">
        <v>730</v>
      </c>
      <c r="B313" s="152" t="s">
        <v>366</v>
      </c>
      <c r="C313" s="153"/>
      <c r="D313" s="153"/>
      <c r="E313" s="153"/>
      <c r="F313" s="153"/>
      <c r="G313" s="154"/>
      <c r="H313" s="10"/>
    </row>
    <row r="314" spans="1:8" ht="14.4" x14ac:dyDescent="0.3">
      <c r="A314" s="9" t="s">
        <v>731</v>
      </c>
      <c r="B314" s="152" t="s">
        <v>367</v>
      </c>
      <c r="C314" s="153"/>
      <c r="D314" s="153"/>
      <c r="E314" s="153"/>
      <c r="F314" s="153"/>
      <c r="G314" s="154"/>
      <c r="H314" s="10"/>
    </row>
    <row r="315" spans="1:8" ht="14.4" x14ac:dyDescent="0.3">
      <c r="A315" s="9" t="s">
        <v>732</v>
      </c>
      <c r="B315" s="152" t="s">
        <v>368</v>
      </c>
      <c r="C315" s="153"/>
      <c r="D315" s="153"/>
      <c r="E315" s="153"/>
      <c r="F315" s="153"/>
      <c r="G315" s="154"/>
      <c r="H315" s="10"/>
    </row>
    <row r="316" spans="1:8" ht="14.4" x14ac:dyDescent="0.3">
      <c r="A316" s="9" t="s">
        <v>733</v>
      </c>
      <c r="B316" s="152" t="s">
        <v>369</v>
      </c>
      <c r="C316" s="153"/>
      <c r="D316" s="153"/>
      <c r="E316" s="153"/>
      <c r="F316" s="153"/>
      <c r="G316" s="154"/>
      <c r="H316" s="10"/>
    </row>
    <row r="317" spans="1:8" ht="14.4" x14ac:dyDescent="0.3">
      <c r="A317" s="9" t="s">
        <v>734</v>
      </c>
      <c r="B317" s="152" t="s">
        <v>370</v>
      </c>
      <c r="C317" s="153"/>
      <c r="D317" s="153"/>
      <c r="E317" s="153"/>
      <c r="F317" s="153"/>
      <c r="G317" s="154"/>
      <c r="H317" s="10"/>
    </row>
    <row r="318" spans="1:8" ht="14.4" x14ac:dyDescent="0.3">
      <c r="A318" s="9" t="s">
        <v>735</v>
      </c>
      <c r="B318" s="152" t="s">
        <v>371</v>
      </c>
      <c r="C318" s="153"/>
      <c r="D318" s="153"/>
      <c r="E318" s="153"/>
      <c r="F318" s="153"/>
      <c r="G318" s="154"/>
      <c r="H318" s="10"/>
    </row>
    <row r="319" spans="1:8" ht="14.4" x14ac:dyDescent="0.3">
      <c r="A319" s="9" t="s">
        <v>736</v>
      </c>
      <c r="B319" s="152" t="s">
        <v>372</v>
      </c>
      <c r="C319" s="153"/>
      <c r="D319" s="153"/>
      <c r="E319" s="153"/>
      <c r="F319" s="153"/>
      <c r="G319" s="154"/>
      <c r="H319" s="10"/>
    </row>
    <row r="320" spans="1:8" ht="14.4" x14ac:dyDescent="0.3">
      <c r="A320" s="9" t="s">
        <v>737</v>
      </c>
      <c r="B320" s="152" t="s">
        <v>116</v>
      </c>
      <c r="C320" s="153"/>
      <c r="D320" s="153"/>
      <c r="E320" s="153"/>
      <c r="F320" s="153"/>
      <c r="G320" s="154"/>
      <c r="H320" s="10"/>
    </row>
    <row r="321" spans="1:8" ht="14.4" x14ac:dyDescent="0.3">
      <c r="A321" s="9" t="s">
        <v>738</v>
      </c>
      <c r="B321" s="152" t="s">
        <v>144</v>
      </c>
      <c r="C321" s="153"/>
      <c r="D321" s="153"/>
      <c r="E321" s="153"/>
      <c r="F321" s="153"/>
      <c r="G321" s="154"/>
      <c r="H321" s="10"/>
    </row>
    <row r="322" spans="1:8" ht="14.4" x14ac:dyDescent="0.3">
      <c r="A322" s="9" t="s">
        <v>739</v>
      </c>
      <c r="B322" s="152" t="s">
        <v>207</v>
      </c>
      <c r="C322" s="153"/>
      <c r="D322" s="153"/>
      <c r="E322" s="153"/>
      <c r="F322" s="153"/>
      <c r="G322" s="154"/>
      <c r="H322" s="10"/>
    </row>
    <row r="323" spans="1:8" ht="14.4" x14ac:dyDescent="0.3">
      <c r="A323" s="9" t="s">
        <v>740</v>
      </c>
      <c r="B323" s="152" t="s">
        <v>147</v>
      </c>
      <c r="C323" s="153"/>
      <c r="D323" s="153"/>
      <c r="E323" s="153"/>
      <c r="F323" s="153"/>
      <c r="G323" s="154"/>
      <c r="H323" s="10"/>
    </row>
    <row r="324" spans="1:8" ht="14.4" x14ac:dyDescent="0.3">
      <c r="A324" s="9" t="s">
        <v>741</v>
      </c>
      <c r="B324" s="152" t="s">
        <v>373</v>
      </c>
      <c r="C324" s="153"/>
      <c r="D324" s="153"/>
      <c r="E324" s="153"/>
      <c r="F324" s="153"/>
      <c r="G324" s="154"/>
      <c r="H324" s="10"/>
    </row>
    <row r="325" spans="1:8" ht="14.4" x14ac:dyDescent="0.3">
      <c r="A325" s="9" t="s">
        <v>742</v>
      </c>
      <c r="B325" s="152" t="s">
        <v>374</v>
      </c>
      <c r="C325" s="153"/>
      <c r="D325" s="153"/>
      <c r="E325" s="153"/>
      <c r="F325" s="153"/>
      <c r="G325" s="154"/>
      <c r="H325" s="10"/>
    </row>
    <row r="326" spans="1:8" ht="14.4" x14ac:dyDescent="0.3">
      <c r="A326" s="9" t="s">
        <v>743</v>
      </c>
      <c r="B326" s="152" t="s">
        <v>150</v>
      </c>
      <c r="C326" s="153"/>
      <c r="D326" s="153"/>
      <c r="E326" s="153"/>
      <c r="F326" s="153"/>
      <c r="G326" s="154"/>
      <c r="H326" s="10"/>
    </row>
    <row r="327" spans="1:8" ht="14.4" x14ac:dyDescent="0.3">
      <c r="A327" s="9" t="s">
        <v>744</v>
      </c>
      <c r="B327" s="152" t="s">
        <v>375</v>
      </c>
      <c r="C327" s="153"/>
      <c r="D327" s="153"/>
      <c r="E327" s="153"/>
      <c r="F327" s="153"/>
      <c r="G327" s="154"/>
      <c r="H327" s="10"/>
    </row>
    <row r="328" spans="1:8" ht="14.4" x14ac:dyDescent="0.3">
      <c r="A328" s="9" t="s">
        <v>745</v>
      </c>
      <c r="B328" s="152" t="s">
        <v>376</v>
      </c>
      <c r="C328" s="153"/>
      <c r="D328" s="153"/>
      <c r="E328" s="153"/>
      <c r="F328" s="153"/>
      <c r="G328" s="154"/>
      <c r="H328" s="10"/>
    </row>
    <row r="329" spans="1:8" ht="14.4" x14ac:dyDescent="0.3">
      <c r="A329" s="9" t="s">
        <v>746</v>
      </c>
      <c r="B329" s="152" t="s">
        <v>377</v>
      </c>
      <c r="C329" s="153"/>
      <c r="D329" s="153"/>
      <c r="E329" s="153"/>
      <c r="F329" s="153"/>
      <c r="G329" s="154"/>
      <c r="H329" s="10"/>
    </row>
    <row r="330" spans="1:8" ht="14.4" x14ac:dyDescent="0.3">
      <c r="A330" s="9" t="s">
        <v>747</v>
      </c>
      <c r="B330" s="152" t="s">
        <v>378</v>
      </c>
      <c r="C330" s="153"/>
      <c r="D330" s="153"/>
      <c r="E330" s="153"/>
      <c r="F330" s="153"/>
      <c r="G330" s="154"/>
      <c r="H330" s="10"/>
    </row>
    <row r="331" spans="1:8" ht="14.4" x14ac:dyDescent="0.3">
      <c r="A331" s="9" t="s">
        <v>748</v>
      </c>
      <c r="B331" s="152" t="s">
        <v>379</v>
      </c>
      <c r="C331" s="153"/>
      <c r="D331" s="153"/>
      <c r="E331" s="153"/>
      <c r="F331" s="153"/>
      <c r="G331" s="154"/>
      <c r="H331" s="10"/>
    </row>
    <row r="332" spans="1:8" ht="14.4" x14ac:dyDescent="0.3">
      <c r="A332" s="9" t="s">
        <v>749</v>
      </c>
      <c r="B332" s="152" t="s">
        <v>380</v>
      </c>
      <c r="C332" s="153"/>
      <c r="D332" s="153"/>
      <c r="E332" s="153"/>
      <c r="F332" s="153"/>
      <c r="G332" s="154"/>
      <c r="H332" s="10"/>
    </row>
    <row r="333" spans="1:8" ht="14.4" x14ac:dyDescent="0.3">
      <c r="A333" s="9" t="s">
        <v>750</v>
      </c>
      <c r="B333" s="152" t="s">
        <v>381</v>
      </c>
      <c r="C333" s="153"/>
      <c r="D333" s="153"/>
      <c r="E333" s="153"/>
      <c r="F333" s="153"/>
      <c r="G333" s="154"/>
      <c r="H333" s="10"/>
    </row>
    <row r="334" spans="1:8" ht="14.4" x14ac:dyDescent="0.3">
      <c r="A334" s="9" t="s">
        <v>751</v>
      </c>
      <c r="B334" s="152" t="s">
        <v>382</v>
      </c>
      <c r="C334" s="153"/>
      <c r="D334" s="153"/>
      <c r="E334" s="153"/>
      <c r="F334" s="153"/>
      <c r="G334" s="154"/>
      <c r="H334" s="10"/>
    </row>
    <row r="335" spans="1:8" ht="14.4" x14ac:dyDescent="0.3">
      <c r="A335" s="9" t="s">
        <v>752</v>
      </c>
      <c r="B335" s="152" t="s">
        <v>383</v>
      </c>
      <c r="C335" s="153"/>
      <c r="D335" s="153"/>
      <c r="E335" s="153"/>
      <c r="F335" s="153"/>
      <c r="G335" s="154"/>
      <c r="H335" s="10"/>
    </row>
    <row r="336" spans="1:8" ht="14.4" x14ac:dyDescent="0.3">
      <c r="A336" s="9" t="s">
        <v>753</v>
      </c>
      <c r="B336" s="152" t="s">
        <v>384</v>
      </c>
      <c r="C336" s="153"/>
      <c r="D336" s="153"/>
      <c r="E336" s="153"/>
      <c r="F336" s="153"/>
      <c r="G336" s="154"/>
      <c r="H336" s="10"/>
    </row>
    <row r="337" spans="1:8" ht="14.4" x14ac:dyDescent="0.3">
      <c r="A337" s="9" t="s">
        <v>754</v>
      </c>
      <c r="B337" s="152" t="s">
        <v>385</v>
      </c>
      <c r="C337" s="153"/>
      <c r="D337" s="153"/>
      <c r="E337" s="153"/>
      <c r="F337" s="153"/>
      <c r="G337" s="154"/>
      <c r="H337" s="10"/>
    </row>
    <row r="338" spans="1:8" ht="14.4" x14ac:dyDescent="0.3">
      <c r="A338" s="9" t="s">
        <v>755</v>
      </c>
      <c r="B338" s="152" t="s">
        <v>386</v>
      </c>
      <c r="C338" s="153"/>
      <c r="D338" s="153"/>
      <c r="E338" s="153"/>
      <c r="F338" s="153"/>
      <c r="G338" s="154"/>
      <c r="H338" s="10"/>
    </row>
    <row r="339" spans="1:8" ht="14.4" x14ac:dyDescent="0.3">
      <c r="A339" s="9" t="s">
        <v>756</v>
      </c>
      <c r="B339" s="152" t="s">
        <v>387</v>
      </c>
      <c r="C339" s="153"/>
      <c r="D339" s="153"/>
      <c r="E339" s="153"/>
      <c r="F339" s="153"/>
      <c r="G339" s="154"/>
      <c r="H339" s="10"/>
    </row>
    <row r="340" spans="1:8" ht="14.4" x14ac:dyDescent="0.3">
      <c r="A340" s="9" t="s">
        <v>757</v>
      </c>
      <c r="B340" s="152" t="s">
        <v>388</v>
      </c>
      <c r="C340" s="153"/>
      <c r="D340" s="153"/>
      <c r="E340" s="153"/>
      <c r="F340" s="153"/>
      <c r="G340" s="154"/>
      <c r="H340" s="10"/>
    </row>
    <row r="341" spans="1:8" ht="14.4" x14ac:dyDescent="0.3">
      <c r="A341" s="9" t="s">
        <v>758</v>
      </c>
      <c r="B341" s="152" t="s">
        <v>389</v>
      </c>
      <c r="C341" s="153"/>
      <c r="D341" s="153"/>
      <c r="E341" s="153"/>
      <c r="F341" s="153"/>
      <c r="G341" s="154"/>
      <c r="H341" s="10"/>
    </row>
    <row r="342" spans="1:8" ht="14.4" x14ac:dyDescent="0.3">
      <c r="A342" s="9" t="s">
        <v>759</v>
      </c>
      <c r="B342" s="152" t="s">
        <v>390</v>
      </c>
      <c r="C342" s="153"/>
      <c r="D342" s="153"/>
      <c r="E342" s="153"/>
      <c r="F342" s="153"/>
      <c r="G342" s="154"/>
      <c r="H342" s="10"/>
    </row>
    <row r="343" spans="1:8" ht="14.4" x14ac:dyDescent="0.3">
      <c r="A343" s="9" t="s">
        <v>760</v>
      </c>
      <c r="B343" s="152" t="s">
        <v>116</v>
      </c>
      <c r="C343" s="153"/>
      <c r="D343" s="153"/>
      <c r="E343" s="153"/>
      <c r="F343" s="153"/>
      <c r="G343" s="154"/>
      <c r="H343" s="10"/>
    </row>
    <row r="344" spans="1:8" ht="14.4" x14ac:dyDescent="0.3">
      <c r="A344" s="9" t="s">
        <v>761</v>
      </c>
      <c r="B344" s="152" t="s">
        <v>391</v>
      </c>
      <c r="C344" s="153"/>
      <c r="D344" s="153"/>
      <c r="E344" s="153"/>
      <c r="F344" s="153"/>
      <c r="G344" s="154"/>
      <c r="H344" s="10"/>
    </row>
    <row r="345" spans="1:8" ht="14.4" x14ac:dyDescent="0.3">
      <c r="A345" s="9" t="s">
        <v>762</v>
      </c>
      <c r="B345" s="152" t="s">
        <v>144</v>
      </c>
      <c r="C345" s="153"/>
      <c r="D345" s="153"/>
      <c r="E345" s="153"/>
      <c r="F345" s="153"/>
      <c r="G345" s="154"/>
      <c r="H345" s="10"/>
    </row>
    <row r="346" spans="1:8" ht="14.4" x14ac:dyDescent="0.3">
      <c r="A346" s="9" t="s">
        <v>763</v>
      </c>
      <c r="B346" s="152" t="s">
        <v>392</v>
      </c>
      <c r="C346" s="153"/>
      <c r="D346" s="153"/>
      <c r="E346" s="153"/>
      <c r="F346" s="153"/>
      <c r="G346" s="154"/>
      <c r="H346" s="10"/>
    </row>
    <row r="347" spans="1:8" ht="14.4" x14ac:dyDescent="0.3">
      <c r="A347" s="9" t="s">
        <v>764</v>
      </c>
      <c r="B347" s="152" t="s">
        <v>393</v>
      </c>
      <c r="C347" s="153"/>
      <c r="D347" s="153"/>
      <c r="E347" s="153"/>
      <c r="F347" s="153"/>
      <c r="G347" s="154"/>
      <c r="H347" s="10"/>
    </row>
    <row r="348" spans="1:8" ht="14.4" x14ac:dyDescent="0.3">
      <c r="A348" s="9" t="s">
        <v>765</v>
      </c>
      <c r="B348" s="152" t="s">
        <v>394</v>
      </c>
      <c r="C348" s="153"/>
      <c r="D348" s="153"/>
      <c r="E348" s="153"/>
      <c r="F348" s="153"/>
      <c r="G348" s="154"/>
      <c r="H348" s="10"/>
    </row>
    <row r="349" spans="1:8" ht="14.4" x14ac:dyDescent="0.3">
      <c r="A349" s="9" t="s">
        <v>766</v>
      </c>
      <c r="B349" s="152" t="s">
        <v>177</v>
      </c>
      <c r="C349" s="153"/>
      <c r="D349" s="153"/>
      <c r="E349" s="153"/>
      <c r="F349" s="153"/>
      <c r="G349" s="154"/>
      <c r="H349" s="10"/>
    </row>
    <row r="350" spans="1:8" ht="14.4" x14ac:dyDescent="0.3">
      <c r="A350" s="9" t="s">
        <v>767</v>
      </c>
      <c r="B350" s="152" t="s">
        <v>171</v>
      </c>
      <c r="C350" s="153"/>
      <c r="D350" s="153"/>
      <c r="E350" s="153"/>
      <c r="F350" s="153"/>
      <c r="G350" s="154"/>
      <c r="H350" s="10"/>
    </row>
    <row r="351" spans="1:8" ht="14.4" x14ac:dyDescent="0.3">
      <c r="A351" s="9" t="s">
        <v>768</v>
      </c>
      <c r="B351" s="152" t="s">
        <v>395</v>
      </c>
      <c r="C351" s="153"/>
      <c r="D351" s="153"/>
      <c r="E351" s="153"/>
      <c r="F351" s="153"/>
      <c r="G351" s="154"/>
      <c r="H351" s="10"/>
    </row>
    <row r="352" spans="1:8" ht="14.4" x14ac:dyDescent="0.3">
      <c r="A352" s="9" t="s">
        <v>769</v>
      </c>
      <c r="B352" s="152" t="s">
        <v>396</v>
      </c>
      <c r="C352" s="153"/>
      <c r="D352" s="153"/>
      <c r="E352" s="153"/>
      <c r="F352" s="153"/>
      <c r="G352" s="154"/>
      <c r="H352" s="10"/>
    </row>
    <row r="353" spans="1:8" ht="14.4" x14ac:dyDescent="0.3">
      <c r="A353" s="9" t="s">
        <v>770</v>
      </c>
      <c r="B353" s="152" t="s">
        <v>397</v>
      </c>
      <c r="C353" s="153"/>
      <c r="D353" s="153"/>
      <c r="E353" s="153"/>
      <c r="F353" s="153"/>
      <c r="G353" s="154"/>
      <c r="H353" s="10"/>
    </row>
    <row r="354" spans="1:8" ht="14.4" x14ac:dyDescent="0.3">
      <c r="A354" s="9" t="s">
        <v>771</v>
      </c>
      <c r="B354" s="152" t="s">
        <v>398</v>
      </c>
      <c r="C354" s="153"/>
      <c r="D354" s="153"/>
      <c r="E354" s="153"/>
      <c r="F354" s="153"/>
      <c r="G354" s="154"/>
      <c r="H354" s="10"/>
    </row>
    <row r="355" spans="1:8" ht="14.4" x14ac:dyDescent="0.3">
      <c r="A355" s="9" t="s">
        <v>772</v>
      </c>
      <c r="B355" s="152" t="s">
        <v>399</v>
      </c>
      <c r="C355" s="153"/>
      <c r="D355" s="153"/>
      <c r="E355" s="153"/>
      <c r="F355" s="153"/>
      <c r="G355" s="154"/>
      <c r="H355" s="10"/>
    </row>
    <row r="356" spans="1:8" ht="14.4" x14ac:dyDescent="0.3">
      <c r="A356" s="9" t="s">
        <v>773</v>
      </c>
      <c r="B356" s="152" t="s">
        <v>400</v>
      </c>
      <c r="C356" s="153"/>
      <c r="D356" s="153"/>
      <c r="E356" s="153"/>
      <c r="F356" s="153"/>
      <c r="G356" s="154"/>
      <c r="H356" s="10"/>
    </row>
    <row r="357" spans="1:8" ht="14.4" x14ac:dyDescent="0.3">
      <c r="A357" s="9" t="s">
        <v>774</v>
      </c>
      <c r="B357" s="152" t="s">
        <v>401</v>
      </c>
      <c r="C357" s="153"/>
      <c r="D357" s="153"/>
      <c r="E357" s="153"/>
      <c r="F357" s="153"/>
      <c r="G357" s="154"/>
      <c r="H357" s="10"/>
    </row>
    <row r="358" spans="1:8" ht="14.4" x14ac:dyDescent="0.3">
      <c r="A358" s="9" t="s">
        <v>775</v>
      </c>
      <c r="B358" s="152" t="s">
        <v>402</v>
      </c>
      <c r="C358" s="153"/>
      <c r="D358" s="153"/>
      <c r="E358" s="153"/>
      <c r="F358" s="153"/>
      <c r="G358" s="154"/>
      <c r="H358" s="10"/>
    </row>
    <row r="359" spans="1:8" ht="14.4" x14ac:dyDescent="0.3">
      <c r="A359" s="9" t="s">
        <v>776</v>
      </c>
      <c r="B359" s="152" t="s">
        <v>116</v>
      </c>
      <c r="C359" s="153"/>
      <c r="D359" s="153"/>
      <c r="E359" s="153"/>
      <c r="F359" s="153"/>
      <c r="G359" s="154"/>
      <c r="H359" s="10"/>
    </row>
    <row r="360" spans="1:8" ht="14.4" x14ac:dyDescent="0.3">
      <c r="A360" s="9" t="s">
        <v>777</v>
      </c>
      <c r="B360" s="152" t="s">
        <v>403</v>
      </c>
      <c r="C360" s="153"/>
      <c r="D360" s="153"/>
      <c r="E360" s="153"/>
      <c r="F360" s="153"/>
      <c r="G360" s="154"/>
      <c r="H360" s="10"/>
    </row>
    <row r="361" spans="1:8" ht="14.4" x14ac:dyDescent="0.3">
      <c r="A361" s="9" t="s">
        <v>778</v>
      </c>
      <c r="B361" s="152" t="s">
        <v>404</v>
      </c>
      <c r="C361" s="153"/>
      <c r="D361" s="153"/>
      <c r="E361" s="153"/>
      <c r="F361" s="153"/>
      <c r="G361" s="154"/>
      <c r="H361" s="10"/>
    </row>
    <row r="362" spans="1:8" ht="14.4" x14ac:dyDescent="0.3">
      <c r="A362" s="9" t="s">
        <v>779</v>
      </c>
      <c r="B362" s="152" t="s">
        <v>405</v>
      </c>
      <c r="C362" s="153"/>
      <c r="D362" s="153"/>
      <c r="E362" s="153"/>
      <c r="F362" s="153"/>
      <c r="G362" s="154"/>
      <c r="H362" s="10"/>
    </row>
    <row r="363" spans="1:8" ht="14.4" x14ac:dyDescent="0.3">
      <c r="A363" s="9" t="s">
        <v>780</v>
      </c>
      <c r="B363" s="152" t="s">
        <v>406</v>
      </c>
      <c r="C363" s="153"/>
      <c r="D363" s="153"/>
      <c r="E363" s="153"/>
      <c r="F363" s="153"/>
      <c r="G363" s="154"/>
      <c r="H363" s="10"/>
    </row>
    <row r="364" spans="1:8" ht="14.4" x14ac:dyDescent="0.3">
      <c r="A364" s="9" t="s">
        <v>781</v>
      </c>
      <c r="B364" s="152" t="s">
        <v>154</v>
      </c>
      <c r="C364" s="153"/>
      <c r="D364" s="153"/>
      <c r="E364" s="153"/>
      <c r="F364" s="153"/>
      <c r="G364" s="154"/>
      <c r="H364" s="10"/>
    </row>
    <row r="365" spans="1:8" ht="14.4" x14ac:dyDescent="0.3">
      <c r="A365" s="9" t="s">
        <v>782</v>
      </c>
      <c r="B365" s="152" t="s">
        <v>407</v>
      </c>
      <c r="C365" s="153"/>
      <c r="D365" s="153"/>
      <c r="E365" s="153"/>
      <c r="F365" s="153"/>
      <c r="G365" s="154"/>
      <c r="H365" s="10"/>
    </row>
    <row r="366" spans="1:8" ht="14.4" x14ac:dyDescent="0.3">
      <c r="A366" s="9" t="s">
        <v>783</v>
      </c>
      <c r="B366" s="152" t="s">
        <v>408</v>
      </c>
      <c r="C366" s="153"/>
      <c r="D366" s="153"/>
      <c r="E366" s="153"/>
      <c r="F366" s="153"/>
      <c r="G366" s="154"/>
      <c r="H366" s="10"/>
    </row>
    <row r="367" spans="1:8" ht="14.4" x14ac:dyDescent="0.3">
      <c r="A367" s="9" t="s">
        <v>784</v>
      </c>
      <c r="B367" s="152" t="s">
        <v>266</v>
      </c>
      <c r="C367" s="153"/>
      <c r="D367" s="153"/>
      <c r="E367" s="153"/>
      <c r="F367" s="153"/>
      <c r="G367" s="154"/>
      <c r="H367" s="10"/>
    </row>
    <row r="368" spans="1:8" ht="14.4" x14ac:dyDescent="0.3">
      <c r="A368" s="9" t="s">
        <v>785</v>
      </c>
      <c r="B368" s="152" t="s">
        <v>409</v>
      </c>
      <c r="C368" s="153"/>
      <c r="D368" s="153"/>
      <c r="E368" s="153"/>
      <c r="F368" s="153"/>
      <c r="G368" s="154"/>
      <c r="H368" s="10"/>
    </row>
    <row r="369" spans="1:8" ht="14.4" x14ac:dyDescent="0.3">
      <c r="A369" s="9" t="s">
        <v>786</v>
      </c>
      <c r="B369" s="152" t="s">
        <v>287</v>
      </c>
      <c r="C369" s="153"/>
      <c r="D369" s="153"/>
      <c r="E369" s="153"/>
      <c r="F369" s="153"/>
      <c r="G369" s="154"/>
      <c r="H369" s="10"/>
    </row>
    <row r="370" spans="1:8" ht="14.4" x14ac:dyDescent="0.3">
      <c r="A370" s="9" t="s">
        <v>787</v>
      </c>
      <c r="B370" s="152" t="s">
        <v>410</v>
      </c>
      <c r="C370" s="153"/>
      <c r="D370" s="153"/>
      <c r="E370" s="153"/>
      <c r="F370" s="153"/>
      <c r="G370" s="154"/>
      <c r="H370" s="10"/>
    </row>
    <row r="371" spans="1:8" ht="14.4" x14ac:dyDescent="0.3">
      <c r="A371" s="9" t="s">
        <v>788</v>
      </c>
      <c r="B371" s="152" t="s">
        <v>411</v>
      </c>
      <c r="C371" s="153"/>
      <c r="D371" s="153"/>
      <c r="E371" s="153"/>
      <c r="F371" s="153"/>
      <c r="G371" s="154"/>
      <c r="H371" s="10"/>
    </row>
    <row r="372" spans="1:8" ht="14.4" x14ac:dyDescent="0.3">
      <c r="A372" s="9" t="s">
        <v>789</v>
      </c>
      <c r="B372" s="152" t="s">
        <v>412</v>
      </c>
      <c r="C372" s="153"/>
      <c r="D372" s="153"/>
      <c r="E372" s="153"/>
      <c r="F372" s="153"/>
      <c r="G372" s="154"/>
      <c r="H372" s="10"/>
    </row>
    <row r="373" spans="1:8" ht="14.4" x14ac:dyDescent="0.3">
      <c r="A373" s="9" t="s">
        <v>790</v>
      </c>
      <c r="B373" s="152" t="s">
        <v>413</v>
      </c>
      <c r="C373" s="153"/>
      <c r="D373" s="153"/>
      <c r="E373" s="153"/>
      <c r="F373" s="153"/>
      <c r="G373" s="154"/>
      <c r="H373" s="10"/>
    </row>
    <row r="374" spans="1:8" ht="14.4" x14ac:dyDescent="0.3">
      <c r="A374" s="9" t="s">
        <v>791</v>
      </c>
      <c r="B374" s="152" t="s">
        <v>414</v>
      </c>
      <c r="C374" s="153"/>
      <c r="D374" s="153"/>
      <c r="E374" s="153"/>
      <c r="F374" s="153"/>
      <c r="G374" s="154"/>
      <c r="H374" s="10"/>
    </row>
    <row r="375" spans="1:8" ht="14.4" x14ac:dyDescent="0.3">
      <c r="A375" s="9" t="s">
        <v>792</v>
      </c>
      <c r="B375" s="152" t="s">
        <v>157</v>
      </c>
      <c r="C375" s="153"/>
      <c r="D375" s="153"/>
      <c r="E375" s="153"/>
      <c r="F375" s="153"/>
      <c r="G375" s="154"/>
      <c r="H375" s="10"/>
    </row>
    <row r="376" spans="1:8" ht="14.4" x14ac:dyDescent="0.3">
      <c r="A376" s="9" t="s">
        <v>793</v>
      </c>
      <c r="B376" s="152" t="s">
        <v>178</v>
      </c>
      <c r="C376" s="153"/>
      <c r="D376" s="153"/>
      <c r="E376" s="153"/>
      <c r="F376" s="153"/>
      <c r="G376" s="154"/>
      <c r="H376" s="10"/>
    </row>
    <row r="377" spans="1:8" ht="14.4" x14ac:dyDescent="0.3">
      <c r="A377" s="9" t="s">
        <v>794</v>
      </c>
      <c r="B377" s="152" t="s">
        <v>415</v>
      </c>
      <c r="C377" s="153"/>
      <c r="D377" s="153"/>
      <c r="E377" s="153"/>
      <c r="F377" s="153"/>
      <c r="G377" s="154"/>
      <c r="H377" s="10"/>
    </row>
    <row r="378" spans="1:8" ht="14.4" x14ac:dyDescent="0.3">
      <c r="A378" s="9" t="s">
        <v>795</v>
      </c>
      <c r="B378" s="152" t="s">
        <v>416</v>
      </c>
      <c r="C378" s="153"/>
      <c r="D378" s="153"/>
      <c r="E378" s="153"/>
      <c r="F378" s="153"/>
      <c r="G378" s="154"/>
      <c r="H378" s="10"/>
    </row>
    <row r="379" spans="1:8" ht="14.4" x14ac:dyDescent="0.3">
      <c r="A379" s="9" t="s">
        <v>796</v>
      </c>
      <c r="B379" s="152" t="s">
        <v>417</v>
      </c>
      <c r="C379" s="153"/>
      <c r="D379" s="153"/>
      <c r="E379" s="153"/>
      <c r="F379" s="153"/>
      <c r="G379" s="154"/>
      <c r="H379" s="10"/>
    </row>
    <row r="380" spans="1:8" ht="14.4" x14ac:dyDescent="0.3">
      <c r="A380" s="9" t="s">
        <v>797</v>
      </c>
      <c r="B380" s="152" t="s">
        <v>418</v>
      </c>
      <c r="C380" s="153"/>
      <c r="D380" s="153"/>
      <c r="E380" s="153"/>
      <c r="F380" s="153"/>
      <c r="G380" s="154"/>
      <c r="H380" s="10"/>
    </row>
    <row r="381" spans="1:8" ht="14.4" x14ac:dyDescent="0.3">
      <c r="A381" s="9" t="s">
        <v>798</v>
      </c>
      <c r="B381" s="152" t="s">
        <v>419</v>
      </c>
      <c r="C381" s="153"/>
      <c r="D381" s="153"/>
      <c r="E381" s="153"/>
      <c r="F381" s="153"/>
      <c r="G381" s="154"/>
      <c r="H381" s="10"/>
    </row>
    <row r="382" spans="1:8" ht="14.4" x14ac:dyDescent="0.3">
      <c r="A382" s="9" t="s">
        <v>799</v>
      </c>
      <c r="B382" s="152" t="s">
        <v>420</v>
      </c>
      <c r="C382" s="153"/>
      <c r="D382" s="153"/>
      <c r="E382" s="153"/>
      <c r="F382" s="153"/>
      <c r="G382" s="154"/>
      <c r="H382" s="10"/>
    </row>
    <row r="383" spans="1:8" ht="14.4" x14ac:dyDescent="0.3">
      <c r="A383" s="9" t="s">
        <v>800</v>
      </c>
      <c r="B383" s="152" t="s">
        <v>421</v>
      </c>
      <c r="C383" s="153"/>
      <c r="D383" s="153"/>
      <c r="E383" s="153"/>
      <c r="F383" s="153"/>
      <c r="G383" s="154"/>
      <c r="H383" s="10"/>
    </row>
    <row r="384" spans="1:8" ht="14.4" x14ac:dyDescent="0.3">
      <c r="A384" s="9" t="s">
        <v>801</v>
      </c>
      <c r="B384" s="152" t="s">
        <v>422</v>
      </c>
      <c r="C384" s="153"/>
      <c r="D384" s="153"/>
      <c r="E384" s="153"/>
      <c r="F384" s="153"/>
      <c r="G384" s="154"/>
      <c r="H384" s="10"/>
    </row>
    <row r="385" spans="1:8" ht="14.4" x14ac:dyDescent="0.3">
      <c r="A385" s="9" t="s">
        <v>802</v>
      </c>
      <c r="B385" s="152" t="s">
        <v>423</v>
      </c>
      <c r="C385" s="153"/>
      <c r="D385" s="153"/>
      <c r="E385" s="153"/>
      <c r="F385" s="153"/>
      <c r="G385" s="154"/>
      <c r="H385" s="10"/>
    </row>
    <row r="386" spans="1:8" ht="14.4" x14ac:dyDescent="0.3">
      <c r="A386" s="9" t="s">
        <v>803</v>
      </c>
      <c r="B386" s="152" t="s">
        <v>424</v>
      </c>
      <c r="C386" s="153"/>
      <c r="D386" s="153"/>
      <c r="E386" s="153"/>
      <c r="F386" s="153"/>
      <c r="G386" s="154"/>
      <c r="H386" s="10"/>
    </row>
    <row r="387" spans="1:8" ht="14.4" x14ac:dyDescent="0.3">
      <c r="A387" s="9" t="s">
        <v>804</v>
      </c>
      <c r="B387" s="152" t="s">
        <v>425</v>
      </c>
      <c r="C387" s="153"/>
      <c r="D387" s="153"/>
      <c r="E387" s="153"/>
      <c r="F387" s="153"/>
      <c r="G387" s="154"/>
      <c r="H387" s="10"/>
    </row>
    <row r="388" spans="1:8" ht="14.4" x14ac:dyDescent="0.3">
      <c r="A388" s="9" t="s">
        <v>805</v>
      </c>
      <c r="B388" s="152" t="s">
        <v>426</v>
      </c>
      <c r="C388" s="153"/>
      <c r="D388" s="153"/>
      <c r="E388" s="153"/>
      <c r="F388" s="153"/>
      <c r="G388" s="154"/>
      <c r="H388" s="10"/>
    </row>
    <row r="389" spans="1:8" ht="14.4" x14ac:dyDescent="0.3">
      <c r="A389" s="9" t="s">
        <v>806</v>
      </c>
      <c r="B389" s="152" t="s">
        <v>427</v>
      </c>
      <c r="C389" s="153"/>
      <c r="D389" s="153"/>
      <c r="E389" s="153"/>
      <c r="F389" s="153"/>
      <c r="G389" s="154"/>
      <c r="H389" s="10"/>
    </row>
    <row r="390" spans="1:8" ht="14.4" x14ac:dyDescent="0.3">
      <c r="A390" s="9" t="s">
        <v>807</v>
      </c>
      <c r="B390" s="152" t="s">
        <v>428</v>
      </c>
      <c r="C390" s="153"/>
      <c r="D390" s="153"/>
      <c r="E390" s="153"/>
      <c r="F390" s="153"/>
      <c r="G390" s="154"/>
      <c r="H390" s="10"/>
    </row>
    <row r="391" spans="1:8" ht="14.4" x14ac:dyDescent="0.3">
      <c r="A391" s="9" t="s">
        <v>808</v>
      </c>
      <c r="B391" s="152" t="s">
        <v>429</v>
      </c>
      <c r="C391" s="153"/>
      <c r="D391" s="153"/>
      <c r="E391" s="153"/>
      <c r="F391" s="153"/>
      <c r="G391" s="154"/>
      <c r="H391" s="10"/>
    </row>
    <row r="392" spans="1:8" ht="14.4" x14ac:dyDescent="0.3">
      <c r="A392" s="9" t="s">
        <v>809</v>
      </c>
      <c r="B392" s="152" t="s">
        <v>430</v>
      </c>
      <c r="C392" s="153"/>
      <c r="D392" s="153"/>
      <c r="E392" s="153"/>
      <c r="F392" s="153"/>
      <c r="G392" s="154"/>
      <c r="H392" s="10"/>
    </row>
    <row r="393" spans="1:8" ht="14.4" x14ac:dyDescent="0.3">
      <c r="A393" s="9" t="s">
        <v>810</v>
      </c>
      <c r="B393" s="152" t="s">
        <v>431</v>
      </c>
      <c r="C393" s="153"/>
      <c r="D393" s="153"/>
      <c r="E393" s="153"/>
      <c r="F393" s="153"/>
      <c r="G393" s="154"/>
      <c r="H393" s="10"/>
    </row>
    <row r="394" spans="1:8" ht="14.4" x14ac:dyDescent="0.3">
      <c r="A394" s="9" t="s">
        <v>811</v>
      </c>
      <c r="B394" s="152" t="s">
        <v>432</v>
      </c>
      <c r="C394" s="153"/>
      <c r="D394" s="153"/>
      <c r="E394" s="153"/>
      <c r="F394" s="153"/>
      <c r="G394" s="154"/>
      <c r="H394" s="10"/>
    </row>
    <row r="395" spans="1:8" ht="14.4" x14ac:dyDescent="0.3">
      <c r="A395" s="9" t="s">
        <v>812</v>
      </c>
      <c r="B395" s="152" t="s">
        <v>116</v>
      </c>
      <c r="C395" s="153"/>
      <c r="D395" s="153"/>
      <c r="E395" s="153"/>
      <c r="F395" s="153"/>
      <c r="G395" s="154"/>
      <c r="H395" s="10"/>
    </row>
    <row r="396" spans="1:8" ht="14.4" x14ac:dyDescent="0.3">
      <c r="A396" s="9" t="s">
        <v>813</v>
      </c>
      <c r="B396" s="152" t="s">
        <v>433</v>
      </c>
      <c r="C396" s="153"/>
      <c r="D396" s="153"/>
      <c r="E396" s="153"/>
      <c r="F396" s="153"/>
      <c r="G396" s="154"/>
      <c r="H396" s="10"/>
    </row>
    <row r="397" spans="1:8" ht="14.4" x14ac:dyDescent="0.3">
      <c r="A397" s="9" t="s">
        <v>814</v>
      </c>
      <c r="B397" s="152" t="s">
        <v>434</v>
      </c>
      <c r="C397" s="153"/>
      <c r="D397" s="153"/>
      <c r="E397" s="153"/>
      <c r="F397" s="153"/>
      <c r="G397" s="154"/>
      <c r="H397" s="10"/>
    </row>
    <row r="398" spans="1:8" ht="14.4" x14ac:dyDescent="0.3">
      <c r="A398" s="9" t="s">
        <v>815</v>
      </c>
      <c r="B398" s="152" t="s">
        <v>207</v>
      </c>
      <c r="C398" s="153"/>
      <c r="D398" s="153"/>
      <c r="E398" s="153"/>
      <c r="F398" s="153"/>
      <c r="G398" s="154"/>
      <c r="H398" s="10"/>
    </row>
    <row r="399" spans="1:8" x14ac:dyDescent="0.25">
      <c r="A399" s="11" t="s">
        <v>665</v>
      </c>
      <c r="B399" s="155"/>
      <c r="C399" s="156"/>
      <c r="D399" s="156"/>
      <c r="E399" s="156"/>
      <c r="F399" s="156"/>
      <c r="G399" s="157"/>
      <c r="H399" s="10"/>
    </row>
    <row r="400" spans="1:8" x14ac:dyDescent="0.25">
      <c r="A400" s="12"/>
      <c r="B400" s="13"/>
      <c r="C400" s="13"/>
      <c r="D400" s="13"/>
      <c r="E400" s="13"/>
    </row>
  </sheetData>
  <sheetProtection algorithmName="SHA-512" hashValue="9TafJfXvFBvAQNm2Tem/JvpN/+Qu1KQNq271s46nzJwRoTNmGmc1dvKjiOF9a6sNZ4rSzHQMPScmtPocMQAaGw==" saltValue="Q8L0pYx4CJws9hqBqkAFGg==" spinCount="100000" sheet="1" objects="1" scenarios="1"/>
  <mergeCells count="398">
    <mergeCell ref="B396:G396"/>
    <mergeCell ref="B397:G397"/>
    <mergeCell ref="B398:G398"/>
    <mergeCell ref="B399:G399"/>
    <mergeCell ref="B391:G391"/>
    <mergeCell ref="B392:G392"/>
    <mergeCell ref="B393:G393"/>
    <mergeCell ref="B394:G394"/>
    <mergeCell ref="B395:G395"/>
    <mergeCell ref="B386:G386"/>
    <mergeCell ref="B387:G387"/>
    <mergeCell ref="B388:G388"/>
    <mergeCell ref="B389:G389"/>
    <mergeCell ref="B390:G390"/>
    <mergeCell ref="B381:G381"/>
    <mergeCell ref="B382:G382"/>
    <mergeCell ref="B383:G383"/>
    <mergeCell ref="B384:G384"/>
    <mergeCell ref="B385:G385"/>
    <mergeCell ref="B376:G376"/>
    <mergeCell ref="B377:G377"/>
    <mergeCell ref="B378:G378"/>
    <mergeCell ref="B379:G379"/>
    <mergeCell ref="B380:G380"/>
    <mergeCell ref="B371:G371"/>
    <mergeCell ref="B372:G372"/>
    <mergeCell ref="B373:G373"/>
    <mergeCell ref="B374:G374"/>
    <mergeCell ref="B375:G375"/>
    <mergeCell ref="B366:G366"/>
    <mergeCell ref="B367:G367"/>
    <mergeCell ref="B368:G368"/>
    <mergeCell ref="B369:G369"/>
    <mergeCell ref="B370:G370"/>
    <mergeCell ref="B361:G361"/>
    <mergeCell ref="B362:G362"/>
    <mergeCell ref="B363:G363"/>
    <mergeCell ref="B364:G364"/>
    <mergeCell ref="B365:G365"/>
    <mergeCell ref="B356:G356"/>
    <mergeCell ref="B357:G357"/>
    <mergeCell ref="B358:G358"/>
    <mergeCell ref="B359:G359"/>
    <mergeCell ref="B360:G360"/>
    <mergeCell ref="B351:G351"/>
    <mergeCell ref="B352:G352"/>
    <mergeCell ref="B353:G353"/>
    <mergeCell ref="B354:G354"/>
    <mergeCell ref="B355:G355"/>
    <mergeCell ref="B346:G346"/>
    <mergeCell ref="B347:G347"/>
    <mergeCell ref="B348:G348"/>
    <mergeCell ref="B349:G349"/>
    <mergeCell ref="B350:G350"/>
    <mergeCell ref="B341:G341"/>
    <mergeCell ref="B342:G342"/>
    <mergeCell ref="B343:G343"/>
    <mergeCell ref="B344:G344"/>
    <mergeCell ref="B345:G345"/>
    <mergeCell ref="B336:G336"/>
    <mergeCell ref="B337:G337"/>
    <mergeCell ref="B338:G338"/>
    <mergeCell ref="B339:G339"/>
    <mergeCell ref="B340:G340"/>
    <mergeCell ref="B331:G331"/>
    <mergeCell ref="B332:G332"/>
    <mergeCell ref="B333:G333"/>
    <mergeCell ref="B334:G334"/>
    <mergeCell ref="B335:G335"/>
    <mergeCell ref="B326:G326"/>
    <mergeCell ref="B327:G327"/>
    <mergeCell ref="B328:G328"/>
    <mergeCell ref="B329:G329"/>
    <mergeCell ref="B330:G330"/>
    <mergeCell ref="B321:G321"/>
    <mergeCell ref="B322:G322"/>
    <mergeCell ref="B323:G323"/>
    <mergeCell ref="B324:G324"/>
    <mergeCell ref="B325:G325"/>
    <mergeCell ref="B316:G316"/>
    <mergeCell ref="B317:G317"/>
    <mergeCell ref="B318:G318"/>
    <mergeCell ref="B319:G319"/>
    <mergeCell ref="B320:G320"/>
    <mergeCell ref="B311:G311"/>
    <mergeCell ref="B312:G312"/>
    <mergeCell ref="B313:G313"/>
    <mergeCell ref="B314:G314"/>
    <mergeCell ref="B315:G315"/>
    <mergeCell ref="B306:G306"/>
    <mergeCell ref="B307:G307"/>
    <mergeCell ref="B308:G308"/>
    <mergeCell ref="B309:G309"/>
    <mergeCell ref="B310:G310"/>
    <mergeCell ref="B301:G301"/>
    <mergeCell ref="B302:G302"/>
    <mergeCell ref="B303:G303"/>
    <mergeCell ref="B304:G304"/>
    <mergeCell ref="B305:G305"/>
    <mergeCell ref="B296:G296"/>
    <mergeCell ref="B297:G297"/>
    <mergeCell ref="B298:G298"/>
    <mergeCell ref="B299:G299"/>
    <mergeCell ref="B300:G300"/>
    <mergeCell ref="B291:G291"/>
    <mergeCell ref="B292:G292"/>
    <mergeCell ref="B293:G293"/>
    <mergeCell ref="B294:G294"/>
    <mergeCell ref="B295:G295"/>
    <mergeCell ref="B286:G286"/>
    <mergeCell ref="B287:G287"/>
    <mergeCell ref="B288:G288"/>
    <mergeCell ref="B289:G289"/>
    <mergeCell ref="B290:G290"/>
    <mergeCell ref="B281:G281"/>
    <mergeCell ref="B282:G282"/>
    <mergeCell ref="B283:G283"/>
    <mergeCell ref="B284:G284"/>
    <mergeCell ref="B285:G285"/>
    <mergeCell ref="B276:G276"/>
    <mergeCell ref="B277:G277"/>
    <mergeCell ref="B278:G278"/>
    <mergeCell ref="B279:G279"/>
    <mergeCell ref="B280:G280"/>
    <mergeCell ref="B271:G271"/>
    <mergeCell ref="B272:G272"/>
    <mergeCell ref="B273:G273"/>
    <mergeCell ref="B274:G274"/>
    <mergeCell ref="B275:G275"/>
    <mergeCell ref="B266:G266"/>
    <mergeCell ref="B267:G267"/>
    <mergeCell ref="B268:G268"/>
    <mergeCell ref="B269:G269"/>
    <mergeCell ref="B270:G270"/>
    <mergeCell ref="B261:G261"/>
    <mergeCell ref="B262:G262"/>
    <mergeCell ref="B263:G263"/>
    <mergeCell ref="B264:G264"/>
    <mergeCell ref="B265:G265"/>
    <mergeCell ref="B256:G256"/>
    <mergeCell ref="B257:G257"/>
    <mergeCell ref="B258:G258"/>
    <mergeCell ref="B259:G259"/>
    <mergeCell ref="B260:G260"/>
    <mergeCell ref="B251:G251"/>
    <mergeCell ref="B252:G252"/>
    <mergeCell ref="B253:G253"/>
    <mergeCell ref="B254:G254"/>
    <mergeCell ref="B255:G255"/>
    <mergeCell ref="B246:G246"/>
    <mergeCell ref="B247:G247"/>
    <mergeCell ref="B248:G248"/>
    <mergeCell ref="B249:G249"/>
    <mergeCell ref="B250:G250"/>
    <mergeCell ref="B241:G241"/>
    <mergeCell ref="B242:G242"/>
    <mergeCell ref="B243:G243"/>
    <mergeCell ref="B244:G244"/>
    <mergeCell ref="B245:G245"/>
    <mergeCell ref="B236:G236"/>
    <mergeCell ref="B237:G237"/>
    <mergeCell ref="B238:G238"/>
    <mergeCell ref="B239:G239"/>
    <mergeCell ref="B240:G240"/>
    <mergeCell ref="B231:G231"/>
    <mergeCell ref="B232:G232"/>
    <mergeCell ref="B233:G233"/>
    <mergeCell ref="B234:G234"/>
    <mergeCell ref="B235:G235"/>
    <mergeCell ref="B226:G226"/>
    <mergeCell ref="B227:G227"/>
    <mergeCell ref="B228:G228"/>
    <mergeCell ref="B229:G229"/>
    <mergeCell ref="B230:G230"/>
    <mergeCell ref="B221:G221"/>
    <mergeCell ref="B222:G222"/>
    <mergeCell ref="B223:G223"/>
    <mergeCell ref="B224:G224"/>
    <mergeCell ref="B225:G225"/>
    <mergeCell ref="B216:G216"/>
    <mergeCell ref="B217:G217"/>
    <mergeCell ref="B218:G218"/>
    <mergeCell ref="B219:G219"/>
    <mergeCell ref="B220:G220"/>
    <mergeCell ref="B211:G211"/>
    <mergeCell ref="B212:G212"/>
    <mergeCell ref="B213:G213"/>
    <mergeCell ref="B214:G214"/>
    <mergeCell ref="B215:G215"/>
    <mergeCell ref="B206:G206"/>
    <mergeCell ref="B207:G207"/>
    <mergeCell ref="B208:G208"/>
    <mergeCell ref="B209:G209"/>
    <mergeCell ref="B210:G210"/>
    <mergeCell ref="B201:G201"/>
    <mergeCell ref="B202:G202"/>
    <mergeCell ref="B203:G203"/>
    <mergeCell ref="B204:G204"/>
    <mergeCell ref="B205:G205"/>
    <mergeCell ref="B196:G196"/>
    <mergeCell ref="B197:G197"/>
    <mergeCell ref="B198:G198"/>
    <mergeCell ref="B199:G199"/>
    <mergeCell ref="B200:G200"/>
    <mergeCell ref="B191:G191"/>
    <mergeCell ref="B192:G192"/>
    <mergeCell ref="B193:G193"/>
    <mergeCell ref="B194:G194"/>
    <mergeCell ref="B195:G195"/>
    <mergeCell ref="B186:G186"/>
    <mergeCell ref="B187:G187"/>
    <mergeCell ref="B188:G188"/>
    <mergeCell ref="B189:G189"/>
    <mergeCell ref="B190:G190"/>
    <mergeCell ref="B181:G181"/>
    <mergeCell ref="B182:G182"/>
    <mergeCell ref="B183:G183"/>
    <mergeCell ref="B184:G184"/>
    <mergeCell ref="B185:G185"/>
    <mergeCell ref="B176:G176"/>
    <mergeCell ref="B177:G177"/>
    <mergeCell ref="B178:G178"/>
    <mergeCell ref="B179:G179"/>
    <mergeCell ref="B180:G180"/>
    <mergeCell ref="B171:G171"/>
    <mergeCell ref="B172:G172"/>
    <mergeCell ref="B173:G173"/>
    <mergeCell ref="B174:G174"/>
    <mergeCell ref="B175:G175"/>
    <mergeCell ref="B166:G166"/>
    <mergeCell ref="B167:G167"/>
    <mergeCell ref="B168:G168"/>
    <mergeCell ref="B169:G169"/>
    <mergeCell ref="B170:G170"/>
    <mergeCell ref="B161:G161"/>
    <mergeCell ref="B162:G162"/>
    <mergeCell ref="B163:G163"/>
    <mergeCell ref="B164:G164"/>
    <mergeCell ref="B165:G165"/>
    <mergeCell ref="B156:G156"/>
    <mergeCell ref="B157:G157"/>
    <mergeCell ref="B158:G158"/>
    <mergeCell ref="B159:G159"/>
    <mergeCell ref="B160:G160"/>
    <mergeCell ref="B151:G151"/>
    <mergeCell ref="B152:G152"/>
    <mergeCell ref="B153:G153"/>
    <mergeCell ref="B154:G154"/>
    <mergeCell ref="B155:G155"/>
    <mergeCell ref="B146:G146"/>
    <mergeCell ref="B147:G147"/>
    <mergeCell ref="B148:G148"/>
    <mergeCell ref="B149:G149"/>
    <mergeCell ref="B150:G150"/>
    <mergeCell ref="B141:G141"/>
    <mergeCell ref="B142:G142"/>
    <mergeCell ref="B143:G143"/>
    <mergeCell ref="B144:G144"/>
    <mergeCell ref="B145:G145"/>
    <mergeCell ref="B136:G136"/>
    <mergeCell ref="B137:G137"/>
    <mergeCell ref="B138:G138"/>
    <mergeCell ref="B139:G139"/>
    <mergeCell ref="B140:G140"/>
    <mergeCell ref="B131:G131"/>
    <mergeCell ref="B132:G132"/>
    <mergeCell ref="B133:G133"/>
    <mergeCell ref="B134:G134"/>
    <mergeCell ref="B135:G135"/>
    <mergeCell ref="B126:G126"/>
    <mergeCell ref="B127:G127"/>
    <mergeCell ref="B128:G128"/>
    <mergeCell ref="B129:G129"/>
    <mergeCell ref="B130:G130"/>
    <mergeCell ref="B121:G121"/>
    <mergeCell ref="B122:G122"/>
    <mergeCell ref="B123:G123"/>
    <mergeCell ref="B124:G124"/>
    <mergeCell ref="B125:G125"/>
    <mergeCell ref="B116:G116"/>
    <mergeCell ref="B117:G117"/>
    <mergeCell ref="B118:G118"/>
    <mergeCell ref="B119:G119"/>
    <mergeCell ref="B120:G120"/>
    <mergeCell ref="B111:G111"/>
    <mergeCell ref="B112:G112"/>
    <mergeCell ref="B113:G113"/>
    <mergeCell ref="B114:G114"/>
    <mergeCell ref="B115:G115"/>
    <mergeCell ref="B106:G106"/>
    <mergeCell ref="B107:G107"/>
    <mergeCell ref="B108:G108"/>
    <mergeCell ref="B109:G109"/>
    <mergeCell ref="B110:G110"/>
    <mergeCell ref="B101:G101"/>
    <mergeCell ref="B102:G102"/>
    <mergeCell ref="B103:G103"/>
    <mergeCell ref="B104:G104"/>
    <mergeCell ref="B105:G105"/>
    <mergeCell ref="B96:G96"/>
    <mergeCell ref="B97:G97"/>
    <mergeCell ref="B98:G98"/>
    <mergeCell ref="B99:G99"/>
    <mergeCell ref="B100:G100"/>
    <mergeCell ref="B91:G91"/>
    <mergeCell ref="B92:G92"/>
    <mergeCell ref="B93:G93"/>
    <mergeCell ref="B94:G94"/>
    <mergeCell ref="B95:G95"/>
    <mergeCell ref="B86:G86"/>
    <mergeCell ref="B87:G87"/>
    <mergeCell ref="B88:G88"/>
    <mergeCell ref="B89:G89"/>
    <mergeCell ref="B90:G90"/>
    <mergeCell ref="B81:G81"/>
    <mergeCell ref="B82:G82"/>
    <mergeCell ref="B83:G83"/>
    <mergeCell ref="B84:G84"/>
    <mergeCell ref="B85:G85"/>
    <mergeCell ref="B76:G76"/>
    <mergeCell ref="B77:G77"/>
    <mergeCell ref="B78:G78"/>
    <mergeCell ref="B79:G79"/>
    <mergeCell ref="B80:G80"/>
    <mergeCell ref="B71:G71"/>
    <mergeCell ref="B72:G72"/>
    <mergeCell ref="B73:G73"/>
    <mergeCell ref="B74:G74"/>
    <mergeCell ref="B75:G75"/>
    <mergeCell ref="B66:G66"/>
    <mergeCell ref="B67:G67"/>
    <mergeCell ref="B68:G68"/>
    <mergeCell ref="B69:G69"/>
    <mergeCell ref="B70:G70"/>
    <mergeCell ref="B61:G61"/>
    <mergeCell ref="B62:G62"/>
    <mergeCell ref="B63:G63"/>
    <mergeCell ref="B64:G64"/>
    <mergeCell ref="B65:G65"/>
    <mergeCell ref="B56:G56"/>
    <mergeCell ref="B57:G57"/>
    <mergeCell ref="B58:G58"/>
    <mergeCell ref="B59:G59"/>
    <mergeCell ref="B60:G60"/>
    <mergeCell ref="B51:G51"/>
    <mergeCell ref="B52:G52"/>
    <mergeCell ref="B53:G53"/>
    <mergeCell ref="B54:G54"/>
    <mergeCell ref="B55:G55"/>
    <mergeCell ref="B46:G46"/>
    <mergeCell ref="B47:G47"/>
    <mergeCell ref="B48:G48"/>
    <mergeCell ref="B49:G49"/>
    <mergeCell ref="B50:G50"/>
    <mergeCell ref="B41:G41"/>
    <mergeCell ref="B42:G42"/>
    <mergeCell ref="B43:G43"/>
    <mergeCell ref="B44:G44"/>
    <mergeCell ref="B45:G45"/>
    <mergeCell ref="B36:G36"/>
    <mergeCell ref="B37:G37"/>
    <mergeCell ref="B38:G38"/>
    <mergeCell ref="B39:G39"/>
    <mergeCell ref="B40:G40"/>
    <mergeCell ref="B31:G31"/>
    <mergeCell ref="B32:G32"/>
    <mergeCell ref="B33:G33"/>
    <mergeCell ref="B34:G34"/>
    <mergeCell ref="B35:G35"/>
    <mergeCell ref="B26:G26"/>
    <mergeCell ref="B27:G27"/>
    <mergeCell ref="B28:G28"/>
    <mergeCell ref="B29:G29"/>
    <mergeCell ref="B30:G30"/>
    <mergeCell ref="B21:G21"/>
    <mergeCell ref="B22:G22"/>
    <mergeCell ref="B23:G23"/>
    <mergeCell ref="B24:G24"/>
    <mergeCell ref="B25:G25"/>
    <mergeCell ref="B16:G16"/>
    <mergeCell ref="B17:G17"/>
    <mergeCell ref="B18:G18"/>
    <mergeCell ref="B19:G19"/>
    <mergeCell ref="B20:G20"/>
    <mergeCell ref="B2:G2"/>
    <mergeCell ref="B3:G3"/>
    <mergeCell ref="B4:G4"/>
    <mergeCell ref="B5:G5"/>
    <mergeCell ref="B6:G6"/>
    <mergeCell ref="B7:G7"/>
    <mergeCell ref="B8:G8"/>
    <mergeCell ref="B9:G9"/>
    <mergeCell ref="B10:G10"/>
    <mergeCell ref="B11:G11"/>
    <mergeCell ref="B12:G12"/>
    <mergeCell ref="B13:G13"/>
    <mergeCell ref="B14:G14"/>
    <mergeCell ref="B15:G15"/>
  </mergeCells>
  <phoneticPr fontId="1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EXPENDITURE DETAIL</vt:lpstr>
      <vt:lpstr>BUDGET FORM</vt:lpstr>
      <vt:lpstr>COMPTROLLER USE ONLY</vt:lpstr>
      <vt:lpstr>'BUDGET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Gantt, Brett</dc:creator>
  <cp:lastModifiedBy>Baxter, Kathleen</cp:lastModifiedBy>
  <cp:lastPrinted>2020-05-28T18:44:34Z</cp:lastPrinted>
  <dcterms:created xsi:type="dcterms:W3CDTF">2020-05-27T17:15:36Z</dcterms:created>
  <dcterms:modified xsi:type="dcterms:W3CDTF">2020-06-03T17:58:52Z</dcterms:modified>
</cp:coreProperties>
</file>