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My Web Sites\comptroller.alabama.gov\Forms\"/>
    </mc:Choice>
  </mc:AlternateContent>
  <bookViews>
    <workbookView xWindow="0" yWindow="60" windowWidth="28800" windowHeight="12372"/>
  </bookViews>
  <sheets>
    <sheet name="Trvl due holi pdates" sheetId="1" r:id="rId1"/>
  </sheets>
  <definedNames>
    <definedName name="_xlnm.Print_Area" localSheetId="0">'Trvl due holi pdates'!$B$8:$X$51</definedName>
    <definedName name="valuevx">42.314159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7" i="1" l="1"/>
  <c r="W37" i="1"/>
  <c r="V37" i="1"/>
  <c r="U37" i="1"/>
  <c r="T37" i="1"/>
  <c r="S37" i="1"/>
  <c r="R37" i="1"/>
  <c r="P37" i="1"/>
  <c r="O37" i="1"/>
  <c r="N37" i="1"/>
  <c r="M37" i="1"/>
  <c r="L37" i="1"/>
  <c r="K37" i="1"/>
  <c r="J37" i="1"/>
  <c r="H37" i="1"/>
  <c r="G37" i="1"/>
  <c r="F37" i="1"/>
  <c r="E37" i="1"/>
  <c r="D37" i="1"/>
  <c r="C37" i="1"/>
  <c r="B37" i="1"/>
  <c r="X28" i="1"/>
  <c r="W28" i="1"/>
  <c r="V28" i="1"/>
  <c r="U28" i="1"/>
  <c r="T28" i="1"/>
  <c r="S28" i="1"/>
  <c r="R28" i="1"/>
  <c r="P28" i="1"/>
  <c r="O28" i="1"/>
  <c r="N28" i="1"/>
  <c r="M28" i="1"/>
  <c r="L28" i="1"/>
  <c r="K28" i="1"/>
  <c r="J28" i="1"/>
  <c r="H28" i="1"/>
  <c r="G28" i="1"/>
  <c r="F28" i="1"/>
  <c r="E28" i="1"/>
  <c r="D28" i="1"/>
  <c r="C28" i="1"/>
  <c r="B28" i="1"/>
  <c r="X19" i="1"/>
  <c r="W19" i="1"/>
  <c r="V19" i="1"/>
  <c r="U19" i="1"/>
  <c r="T19" i="1"/>
  <c r="S19" i="1"/>
  <c r="R19" i="1"/>
  <c r="P19" i="1"/>
  <c r="O19" i="1"/>
  <c r="N19" i="1"/>
  <c r="M19" i="1"/>
  <c r="L19" i="1"/>
  <c r="K19" i="1"/>
  <c r="J19" i="1"/>
  <c r="H19" i="1"/>
  <c r="G19" i="1"/>
  <c r="F19" i="1"/>
  <c r="E19" i="1"/>
  <c r="D19" i="1"/>
  <c r="C19" i="1"/>
  <c r="B19" i="1"/>
  <c r="X10" i="1"/>
  <c r="W10" i="1"/>
  <c r="V10" i="1"/>
  <c r="U10" i="1"/>
  <c r="T10" i="1"/>
  <c r="S10" i="1"/>
  <c r="R10" i="1"/>
  <c r="P10" i="1"/>
  <c r="O10" i="1"/>
  <c r="N10" i="1"/>
  <c r="M10" i="1"/>
  <c r="L10" i="1"/>
  <c r="K10" i="1"/>
  <c r="J10" i="1"/>
  <c r="H10" i="1"/>
  <c r="G10" i="1"/>
  <c r="F10" i="1"/>
  <c r="E10" i="1"/>
  <c r="D10" i="1"/>
  <c r="C10" i="1"/>
  <c r="B10" i="1"/>
  <c r="B9" i="1"/>
  <c r="B8" i="1"/>
  <c r="G16" i="1" l="1"/>
  <c r="C16" i="1"/>
  <c r="H15" i="1"/>
  <c r="D15" i="1"/>
  <c r="E14" i="1"/>
  <c r="F13" i="1"/>
  <c r="B13" i="1"/>
  <c r="G12" i="1"/>
  <c r="F16" i="1"/>
  <c r="B16" i="1"/>
  <c r="G15" i="1"/>
  <c r="C15" i="1"/>
  <c r="H14" i="1"/>
  <c r="D14" i="1"/>
  <c r="E13" i="1"/>
  <c r="F12" i="1"/>
  <c r="B12" i="1"/>
  <c r="G11" i="1"/>
  <c r="C11" i="1"/>
  <c r="B11" i="1"/>
  <c r="H11" i="1"/>
  <c r="C12" i="1"/>
  <c r="G14" i="1"/>
  <c r="E16" i="1"/>
  <c r="J9" i="1"/>
  <c r="D11" i="1"/>
  <c r="D12" i="1"/>
  <c r="G13" i="1"/>
  <c r="B14" i="1"/>
  <c r="E15" i="1"/>
  <c r="H16" i="1"/>
  <c r="F11" i="1"/>
  <c r="H12" i="1"/>
  <c r="C13" i="1"/>
  <c r="F14" i="1"/>
  <c r="D16" i="1"/>
  <c r="D13" i="1"/>
  <c r="B15" i="1"/>
  <c r="E11" i="1"/>
  <c r="E12" i="1"/>
  <c r="H13" i="1"/>
  <c r="C14" i="1"/>
  <c r="F15" i="1"/>
  <c r="P16" i="1" l="1"/>
  <c r="L16" i="1"/>
  <c r="M15" i="1"/>
  <c r="N14" i="1"/>
  <c r="J14" i="1"/>
  <c r="O13" i="1"/>
  <c r="K13" i="1"/>
  <c r="P12" i="1"/>
  <c r="L12" i="1"/>
  <c r="O16" i="1"/>
  <c r="K16" i="1"/>
  <c r="P15" i="1"/>
  <c r="L15" i="1"/>
  <c r="M14" i="1"/>
  <c r="N13" i="1"/>
  <c r="J13" i="1"/>
  <c r="O12" i="1"/>
  <c r="K12" i="1"/>
  <c r="P11" i="1"/>
  <c r="L11" i="1"/>
  <c r="J16" i="1"/>
  <c r="O15" i="1"/>
  <c r="L14" i="1"/>
  <c r="N12" i="1"/>
  <c r="K11" i="1"/>
  <c r="R9" i="1"/>
  <c r="J12" i="1"/>
  <c r="N11" i="1"/>
  <c r="M16" i="1"/>
  <c r="J15" i="1"/>
  <c r="O14" i="1"/>
  <c r="L13" i="1"/>
  <c r="M11" i="1"/>
  <c r="N15" i="1"/>
  <c r="K14" i="1"/>
  <c r="P13" i="1"/>
  <c r="M12" i="1"/>
  <c r="O11" i="1"/>
  <c r="J11" i="1"/>
  <c r="N16" i="1"/>
  <c r="K15" i="1"/>
  <c r="P14" i="1"/>
  <c r="M13" i="1"/>
  <c r="B18" i="1" l="1"/>
  <c r="U16" i="1"/>
  <c r="V15" i="1"/>
  <c r="R15" i="1"/>
  <c r="W14" i="1"/>
  <c r="S14" i="1"/>
  <c r="X13" i="1"/>
  <c r="T13" i="1"/>
  <c r="U12" i="1"/>
  <c r="X16" i="1"/>
  <c r="T16" i="1"/>
  <c r="U15" i="1"/>
  <c r="V14" i="1"/>
  <c r="R14" i="1"/>
  <c r="W13" i="1"/>
  <c r="S13" i="1"/>
  <c r="X12" i="1"/>
  <c r="T12" i="1"/>
  <c r="U11" i="1"/>
  <c r="S16" i="1"/>
  <c r="X15" i="1"/>
  <c r="U14" i="1"/>
  <c r="R13" i="1"/>
  <c r="W12" i="1"/>
  <c r="W11" i="1"/>
  <c r="R11" i="1"/>
  <c r="W16" i="1"/>
  <c r="T15" i="1"/>
  <c r="V13" i="1"/>
  <c r="V16" i="1"/>
  <c r="S15" i="1"/>
  <c r="X14" i="1"/>
  <c r="U13" i="1"/>
  <c r="R12" i="1"/>
  <c r="X11" i="1"/>
  <c r="S11" i="1"/>
  <c r="R16" i="1"/>
  <c r="W15" i="1"/>
  <c r="T14" i="1"/>
  <c r="V12" i="1"/>
  <c r="V11" i="1"/>
  <c r="S12" i="1"/>
  <c r="T11" i="1"/>
  <c r="E25" i="1" l="1"/>
  <c r="F24" i="1"/>
  <c r="B24" i="1"/>
  <c r="G23" i="1"/>
  <c r="C23" i="1"/>
  <c r="H22" i="1"/>
  <c r="D25" i="1"/>
  <c r="D24" i="1"/>
  <c r="D23" i="1"/>
  <c r="D22" i="1"/>
  <c r="E21" i="1"/>
  <c r="F20" i="1"/>
  <c r="B20" i="1"/>
  <c r="H25" i="1"/>
  <c r="C25" i="1"/>
  <c r="H24" i="1"/>
  <c r="C24" i="1"/>
  <c r="H23" i="1"/>
  <c r="B23" i="1"/>
  <c r="G22" i="1"/>
  <c r="C22" i="1"/>
  <c r="H21" i="1"/>
  <c r="D21" i="1"/>
  <c r="E20" i="1"/>
  <c r="F25" i="1"/>
  <c r="E24" i="1"/>
  <c r="E23" i="1"/>
  <c r="E22" i="1"/>
  <c r="B21" i="1"/>
  <c r="G20" i="1"/>
  <c r="G25" i="1"/>
  <c r="G24" i="1"/>
  <c r="F23" i="1"/>
  <c r="F22" i="1"/>
  <c r="C21" i="1"/>
  <c r="H20" i="1"/>
  <c r="B25" i="1"/>
  <c r="B22" i="1"/>
  <c r="G21" i="1"/>
  <c r="D20" i="1"/>
  <c r="J18" i="1"/>
  <c r="F21" i="1"/>
  <c r="C20" i="1"/>
  <c r="N25" i="1" l="1"/>
  <c r="J25" i="1"/>
  <c r="O24" i="1"/>
  <c r="K24" i="1"/>
  <c r="P23" i="1"/>
  <c r="L23" i="1"/>
  <c r="M22" i="1"/>
  <c r="P25" i="1"/>
  <c r="K25" i="1"/>
  <c r="P24" i="1"/>
  <c r="J24" i="1"/>
  <c r="O23" i="1"/>
  <c r="J23" i="1"/>
  <c r="O22" i="1"/>
  <c r="J22" i="1"/>
  <c r="N21" i="1"/>
  <c r="J21" i="1"/>
  <c r="O20" i="1"/>
  <c r="K20" i="1"/>
  <c r="O25" i="1"/>
  <c r="N24" i="1"/>
  <c r="N23" i="1"/>
  <c r="N22" i="1"/>
  <c r="M21" i="1"/>
  <c r="N20" i="1"/>
  <c r="J20" i="1"/>
  <c r="P22" i="1"/>
  <c r="K21" i="1"/>
  <c r="P20" i="1"/>
  <c r="R18" i="1"/>
  <c r="O21" i="1"/>
  <c r="L20" i="1"/>
  <c r="L21" i="1"/>
  <c r="M25" i="1"/>
  <c r="M24" i="1"/>
  <c r="M23" i="1"/>
  <c r="L22" i="1"/>
  <c r="P21" i="1"/>
  <c r="M20" i="1"/>
  <c r="L25" i="1"/>
  <c r="L24" i="1"/>
  <c r="K23" i="1"/>
  <c r="K22" i="1"/>
  <c r="W25" i="1" l="1"/>
  <c r="S25" i="1"/>
  <c r="X24" i="1"/>
  <c r="T24" i="1"/>
  <c r="U23" i="1"/>
  <c r="V22" i="1"/>
  <c r="R22" i="1"/>
  <c r="V25" i="1"/>
  <c r="V24" i="1"/>
  <c r="V23" i="1"/>
  <c r="U22" i="1"/>
  <c r="W21" i="1"/>
  <c r="S21" i="1"/>
  <c r="X20" i="1"/>
  <c r="T20" i="1"/>
  <c r="U25" i="1"/>
  <c r="U24" i="1"/>
  <c r="T23" i="1"/>
  <c r="T22" i="1"/>
  <c r="V21" i="1"/>
  <c r="R21" i="1"/>
  <c r="W20" i="1"/>
  <c r="S20" i="1"/>
  <c r="R25" i="1"/>
  <c r="R24" i="1"/>
  <c r="R23" i="1"/>
  <c r="T21" i="1"/>
  <c r="W22" i="1"/>
  <c r="T25" i="1"/>
  <c r="S24" i="1"/>
  <c r="S23" i="1"/>
  <c r="S22" i="1"/>
  <c r="U21" i="1"/>
  <c r="R20" i="1"/>
  <c r="B27" i="1"/>
  <c r="X23" i="1"/>
  <c r="X22" i="1"/>
  <c r="V20" i="1"/>
  <c r="X25" i="1"/>
  <c r="W24" i="1"/>
  <c r="W23" i="1"/>
  <c r="X21" i="1"/>
  <c r="U20" i="1"/>
  <c r="H34" i="1" l="1"/>
  <c r="D34" i="1"/>
  <c r="E33" i="1"/>
  <c r="F32" i="1"/>
  <c r="B32" i="1"/>
  <c r="G31" i="1"/>
  <c r="C31" i="1"/>
  <c r="H30" i="1"/>
  <c r="D30" i="1"/>
  <c r="E29" i="1"/>
  <c r="G34" i="1"/>
  <c r="C34" i="1"/>
  <c r="H33" i="1"/>
  <c r="D33" i="1"/>
  <c r="E32" i="1"/>
  <c r="F31" i="1"/>
  <c r="B31" i="1"/>
  <c r="G30" i="1"/>
  <c r="C30" i="1"/>
  <c r="H29" i="1"/>
  <c r="D29" i="1"/>
  <c r="F34" i="1"/>
  <c r="C33" i="1"/>
  <c r="H32" i="1"/>
  <c r="E31" i="1"/>
  <c r="B30" i="1"/>
  <c r="G29" i="1"/>
  <c r="E34" i="1"/>
  <c r="B33" i="1"/>
  <c r="G32" i="1"/>
  <c r="D31" i="1"/>
  <c r="F29" i="1"/>
  <c r="J27" i="1"/>
  <c r="B34" i="1"/>
  <c r="G33" i="1"/>
  <c r="F30" i="1"/>
  <c r="D32" i="1"/>
  <c r="C29" i="1"/>
  <c r="C32" i="1"/>
  <c r="H31" i="1"/>
  <c r="B29" i="1"/>
  <c r="F33" i="1"/>
  <c r="E30" i="1"/>
  <c r="M34" i="1" l="1"/>
  <c r="N33" i="1"/>
  <c r="J33" i="1"/>
  <c r="O32" i="1"/>
  <c r="K32" i="1"/>
  <c r="P31" i="1"/>
  <c r="L31" i="1"/>
  <c r="M30" i="1"/>
  <c r="N29" i="1"/>
  <c r="J29" i="1"/>
  <c r="P34" i="1"/>
  <c r="L34" i="1"/>
  <c r="M33" i="1"/>
  <c r="N32" i="1"/>
  <c r="J32" i="1"/>
  <c r="O31" i="1"/>
  <c r="K31" i="1"/>
  <c r="P30" i="1"/>
  <c r="L30" i="1"/>
  <c r="M29" i="1"/>
  <c r="R27" i="1"/>
  <c r="O34" i="1"/>
  <c r="L33" i="1"/>
  <c r="N31" i="1"/>
  <c r="K30" i="1"/>
  <c r="P29" i="1"/>
  <c r="N34" i="1"/>
  <c r="K33" i="1"/>
  <c r="P32" i="1"/>
  <c r="M31" i="1"/>
  <c r="J30" i="1"/>
  <c r="O29" i="1"/>
  <c r="M32" i="1"/>
  <c r="L29" i="1"/>
  <c r="K34" i="1"/>
  <c r="P33" i="1"/>
  <c r="O30" i="1"/>
  <c r="J34" i="1"/>
  <c r="O33" i="1"/>
  <c r="N30" i="1"/>
  <c r="L32" i="1"/>
  <c r="K29" i="1"/>
  <c r="J31" i="1"/>
  <c r="V34" i="1" l="1"/>
  <c r="R34" i="1"/>
  <c r="W33" i="1"/>
  <c r="S33" i="1"/>
  <c r="X32" i="1"/>
  <c r="T32" i="1"/>
  <c r="U31" i="1"/>
  <c r="V30" i="1"/>
  <c r="R30" i="1"/>
  <c r="W29" i="1"/>
  <c r="S29" i="1"/>
  <c r="B36" i="1"/>
  <c r="U34" i="1"/>
  <c r="V33" i="1"/>
  <c r="R33" i="1"/>
  <c r="W32" i="1"/>
  <c r="S32" i="1"/>
  <c r="X31" i="1"/>
  <c r="T31" i="1"/>
  <c r="U30" i="1"/>
  <c r="V29" i="1"/>
  <c r="R29" i="1"/>
  <c r="X34" i="1"/>
  <c r="U33" i="1"/>
  <c r="R32" i="1"/>
  <c r="W31" i="1"/>
  <c r="T30" i="1"/>
  <c r="W34" i="1"/>
  <c r="T33" i="1"/>
  <c r="V31" i="1"/>
  <c r="S30" i="1"/>
  <c r="X29" i="1"/>
  <c r="T34" i="1"/>
  <c r="S31" i="1"/>
  <c r="X30" i="1"/>
  <c r="V32" i="1"/>
  <c r="U32" i="1"/>
  <c r="T29" i="1"/>
  <c r="S34" i="1"/>
  <c r="X33" i="1"/>
  <c r="R31" i="1"/>
  <c r="W30" i="1"/>
  <c r="U29" i="1"/>
  <c r="F43" i="1" l="1"/>
  <c r="B43" i="1"/>
  <c r="G42" i="1"/>
  <c r="C42" i="1"/>
  <c r="H41" i="1"/>
  <c r="D41" i="1"/>
  <c r="E40" i="1"/>
  <c r="F39" i="1"/>
  <c r="B39" i="1"/>
  <c r="G38" i="1"/>
  <c r="C38" i="1"/>
  <c r="J36" i="1"/>
  <c r="E43" i="1"/>
  <c r="F42" i="1"/>
  <c r="B42" i="1"/>
  <c r="G41" i="1"/>
  <c r="C41" i="1"/>
  <c r="H40" i="1"/>
  <c r="D40" i="1"/>
  <c r="E39" i="1"/>
  <c r="F38" i="1"/>
  <c r="B38" i="1"/>
  <c r="D43" i="1"/>
  <c r="F41" i="1"/>
  <c r="C40" i="1"/>
  <c r="H39" i="1"/>
  <c r="E38" i="1"/>
  <c r="C43" i="1"/>
  <c r="H42" i="1"/>
  <c r="E41" i="1"/>
  <c r="B40" i="1"/>
  <c r="G39" i="1"/>
  <c r="D38" i="1"/>
  <c r="E42" i="1"/>
  <c r="D39" i="1"/>
  <c r="G43" i="1"/>
  <c r="F40" i="1"/>
  <c r="D42" i="1"/>
  <c r="C39" i="1"/>
  <c r="H38" i="1"/>
  <c r="H43" i="1"/>
  <c r="B41" i="1"/>
  <c r="G40" i="1"/>
  <c r="O43" i="1" l="1"/>
  <c r="K43" i="1"/>
  <c r="P42" i="1"/>
  <c r="L42" i="1"/>
  <c r="M41" i="1"/>
  <c r="N40" i="1"/>
  <c r="J40" i="1"/>
  <c r="O39" i="1"/>
  <c r="K39" i="1"/>
  <c r="P38" i="1"/>
  <c r="L38" i="1"/>
  <c r="N43" i="1"/>
  <c r="J43" i="1"/>
  <c r="O42" i="1"/>
  <c r="K42" i="1"/>
  <c r="P41" i="1"/>
  <c r="L41" i="1"/>
  <c r="M40" i="1"/>
  <c r="N39" i="1"/>
  <c r="J39" i="1"/>
  <c r="O38" i="1"/>
  <c r="K38" i="1"/>
  <c r="M43" i="1"/>
  <c r="J42" i="1"/>
  <c r="O41" i="1"/>
  <c r="L40" i="1"/>
  <c r="N38" i="1"/>
  <c r="L43" i="1"/>
  <c r="N41" i="1"/>
  <c r="K40" i="1"/>
  <c r="P39" i="1"/>
  <c r="M38" i="1"/>
  <c r="K41" i="1"/>
  <c r="P40" i="1"/>
  <c r="J38" i="1"/>
  <c r="N42" i="1"/>
  <c r="M42" i="1"/>
  <c r="L39" i="1"/>
  <c r="R36" i="1"/>
  <c r="P43" i="1"/>
  <c r="J41" i="1"/>
  <c r="O40" i="1"/>
  <c r="M39" i="1"/>
  <c r="X43" i="1" l="1"/>
  <c r="T43" i="1"/>
  <c r="U42" i="1"/>
  <c r="V41" i="1"/>
  <c r="R41" i="1"/>
  <c r="W40" i="1"/>
  <c r="S40" i="1"/>
  <c r="X39" i="1"/>
  <c r="T39" i="1"/>
  <c r="U38" i="1"/>
  <c r="W43" i="1"/>
  <c r="S43" i="1"/>
  <c r="X42" i="1"/>
  <c r="T42" i="1"/>
  <c r="U41" i="1"/>
  <c r="V40" i="1"/>
  <c r="R40" i="1"/>
  <c r="W39" i="1"/>
  <c r="S39" i="1"/>
  <c r="X38" i="1"/>
  <c r="T38" i="1"/>
  <c r="V43" i="1"/>
  <c r="S42" i="1"/>
  <c r="X41" i="1"/>
  <c r="U40" i="1"/>
  <c r="R39" i="1"/>
  <c r="W38" i="1"/>
  <c r="U43" i="1"/>
  <c r="R42" i="1"/>
  <c r="W41" i="1"/>
  <c r="T40" i="1"/>
  <c r="V38" i="1"/>
  <c r="R43" i="1"/>
  <c r="W42" i="1"/>
  <c r="V39" i="1"/>
  <c r="S41" i="1"/>
  <c r="X40" i="1"/>
  <c r="R38" i="1"/>
  <c r="V42" i="1"/>
  <c r="U39" i="1"/>
  <c r="T41" i="1"/>
  <c r="S38" i="1"/>
</calcChain>
</file>

<file path=xl/comments1.xml><?xml version="1.0" encoding="utf-8"?>
<comments xmlns="http://schemas.openxmlformats.org/spreadsheetml/2006/main">
  <authors>
    <author>Jon</author>
  </authors>
  <commentList>
    <comment ref="R2" authorId="0" shapeId="0">
      <text>
        <r>
          <rPr>
            <b/>
            <u/>
            <sz val="8"/>
            <color indexed="81"/>
            <rFont val="Tahoma"/>
            <family val="2"/>
          </rPr>
          <t xml:space="preserve">Limited Use Policy
</t>
        </r>
        <r>
          <rPr>
            <sz val="8"/>
            <color indexed="81"/>
            <rFont val="Tahoma"/>
            <family val="2"/>
          </rPr>
          <t xml:space="preserve">You may download this template free of charge, make archival copies, and customize the template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<sst xmlns="http://schemas.openxmlformats.org/spreadsheetml/2006/main" count="17" uniqueCount="17">
  <si>
    <t>Yearly Calendar</t>
  </si>
  <si>
    <t>www.vertex42.com/calendars</t>
  </si>
  <si>
    <t>© 2005-2008 Vertex42 LLC</t>
  </si>
  <si>
    <t>Year</t>
  </si>
  <si>
    <t>Month</t>
  </si>
  <si>
    <t>Start Day</t>
  </si>
  <si>
    <t>1: Sunday, 2: Monday</t>
  </si>
  <si>
    <t>[42]</t>
  </si>
  <si>
    <t>PAY DAY</t>
  </si>
  <si>
    <t>HOLIDAY</t>
  </si>
  <si>
    <t>TRAVEL DUE</t>
  </si>
  <si>
    <t xml:space="preserve"> </t>
  </si>
  <si>
    <t xml:space="preserve"> Christmas holidays.</t>
  </si>
  <si>
    <r>
      <t xml:space="preserve">*Please note: Travel due dates for </t>
    </r>
    <r>
      <rPr>
        <b/>
        <u/>
        <sz val="10"/>
        <color rgb="FFFF0000"/>
        <rFont val="Arial"/>
        <family val="2"/>
      </rPr>
      <t>September</t>
    </r>
    <r>
      <rPr>
        <b/>
        <sz val="10"/>
        <color rgb="FFFF0000"/>
        <rFont val="Arial"/>
        <family val="2"/>
      </rPr>
      <t xml:space="preserve"> subject to change  </t>
    </r>
  </si>
  <si>
    <r>
      <t xml:space="preserve"> due to year end deadlines.  Travel due dates for </t>
    </r>
    <r>
      <rPr>
        <b/>
        <u/>
        <sz val="10"/>
        <color rgb="FFFF0000"/>
        <rFont val="Arial"/>
        <family val="2"/>
      </rPr>
      <t>November</t>
    </r>
    <r>
      <rPr>
        <b/>
        <sz val="10"/>
        <color rgb="FFFF0000"/>
        <rFont val="Arial"/>
        <family val="2"/>
      </rPr>
      <t xml:space="preserve"> and </t>
    </r>
  </si>
  <si>
    <r>
      <t xml:space="preserve"> </t>
    </r>
    <r>
      <rPr>
        <b/>
        <u/>
        <sz val="10"/>
        <color rgb="FFFF0000"/>
        <rFont val="Arial"/>
        <family val="2"/>
      </rPr>
      <t>December</t>
    </r>
    <r>
      <rPr>
        <b/>
        <sz val="10"/>
        <color rgb="FFFF0000"/>
        <rFont val="Arial"/>
        <family val="2"/>
      </rPr>
      <t xml:space="preserve"> subject to change due to the Thanksgiving and</t>
    </r>
  </si>
  <si>
    <t>(February 13th BALDWIN AND MOBILE COUNTIES ONLY FOR MARDI GRAS)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</si>
</sst>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
    <numFmt numFmtId="165" formatCode="d"/>
  </numFmts>
  <fonts count="22" x14ac:knownFonts="1">
    <font>
      <sz val="10"/>
      <name val="Arial"/>
    </font>
    <font>
      <b/>
      <sz val="16"/>
      <color indexed="60"/>
      <name val="Arial"/>
      <family val="2"/>
    </font>
    <font>
      <u/>
      <sz val="10"/>
      <color indexed="12"/>
      <name val="Tahoma"/>
      <family val="2"/>
    </font>
    <font>
      <u/>
      <sz val="8"/>
      <color indexed="12"/>
      <name val="Verdana"/>
      <family val="2"/>
    </font>
    <font>
      <sz val="8"/>
      <name val="Arial"/>
      <family val="2"/>
    </font>
    <font>
      <b/>
      <sz val="10"/>
      <name val="Verdana"/>
      <family val="2"/>
    </font>
    <font>
      <sz val="10"/>
      <name val="Verdana"/>
      <family val="2"/>
    </font>
    <font>
      <sz val="8"/>
      <name val="Verdana"/>
      <family val="2"/>
    </font>
    <font>
      <i/>
      <sz val="8"/>
      <name val="Arial"/>
      <family val="2"/>
    </font>
    <font>
      <sz val="6"/>
      <color indexed="9"/>
      <name val="Arial"/>
      <family val="2"/>
    </font>
    <font>
      <b/>
      <sz val="28"/>
      <color indexed="60"/>
      <name val="Verdana"/>
      <family val="2"/>
    </font>
    <font>
      <b/>
      <sz val="12"/>
      <color indexed="9"/>
      <name val="Century Gothic"/>
      <family val="2"/>
    </font>
    <font>
      <sz val="9"/>
      <name val="Arial"/>
      <family val="2"/>
    </font>
    <font>
      <sz val="8"/>
      <name val="Arial"/>
      <family val="2"/>
    </font>
    <font>
      <b/>
      <sz val="12"/>
      <name val="Arial"/>
      <family val="2"/>
    </font>
    <font>
      <sz val="10"/>
      <color indexed="10"/>
      <name val="Arial"/>
      <family val="2"/>
    </font>
    <font>
      <sz val="12"/>
      <color indexed="10"/>
      <name val="Arial"/>
      <family val="2"/>
    </font>
    <font>
      <b/>
      <u/>
      <sz val="8"/>
      <color indexed="81"/>
      <name val="Tahoma"/>
      <family val="2"/>
    </font>
    <font>
      <sz val="8"/>
      <color indexed="81"/>
      <name val="Tahoma"/>
      <family val="2"/>
    </font>
    <font>
      <b/>
      <sz val="8"/>
      <color indexed="81"/>
      <name val="Tahoma"/>
      <family val="2"/>
    </font>
    <font>
      <b/>
      <sz val="10"/>
      <color rgb="FFFF0000"/>
      <name val="Arial"/>
      <family val="2"/>
    </font>
    <font>
      <b/>
      <u/>
      <sz val="10"/>
      <color rgb="FFFF0000"/>
      <name val="Arial"/>
      <family val="2"/>
    </font>
  </fonts>
  <fills count="11">
    <fill>
      <patternFill patternType="none"/>
    </fill>
    <fill>
      <patternFill patternType="gray125"/>
    </fill>
    <fill>
      <patternFill patternType="solid">
        <fgColor indexed="22"/>
        <bgColor indexed="64"/>
      </patternFill>
    </fill>
    <fill>
      <patternFill patternType="solid">
        <fgColor indexed="53"/>
        <bgColor indexed="64"/>
      </patternFill>
    </fill>
    <fill>
      <patternFill patternType="solid">
        <fgColor indexed="10"/>
        <bgColor indexed="64"/>
      </patternFill>
    </fill>
    <fill>
      <patternFill patternType="solid">
        <fgColor indexed="35"/>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
      <patternFill patternType="solid">
        <fgColor rgb="FF66FFFF"/>
        <bgColor indexed="64"/>
      </patternFill>
    </fill>
    <fill>
      <gradientFill>
        <stop position="0">
          <color rgb="FFFFFF00"/>
        </stop>
        <stop position="1">
          <color rgb="FF66FFFF"/>
        </stop>
      </gradient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9"/>
      </left>
      <right style="thin">
        <color indexed="9"/>
      </right>
      <top style="thin">
        <color indexed="9"/>
      </top>
      <bottom style="thin">
        <color indexed="9"/>
      </bottom>
      <diagonal/>
    </border>
    <border>
      <left style="thin">
        <color indexed="55"/>
      </left>
      <right style="thin">
        <color indexed="55"/>
      </right>
      <top style="thin">
        <color indexed="55"/>
      </top>
      <bottom style="thin">
        <color indexed="64"/>
      </bottom>
      <diagonal/>
    </border>
    <border>
      <left style="thin">
        <color indexed="55"/>
      </left>
      <right style="thin">
        <color indexed="55"/>
      </right>
      <top/>
      <bottom style="thin">
        <color indexed="55"/>
      </bottom>
      <diagonal/>
    </border>
  </borders>
  <cellStyleXfs count="2">
    <xf numFmtId="0" fontId="0" fillId="0" borderId="0"/>
    <xf numFmtId="0" fontId="2" fillId="0" borderId="0" applyNumberFormat="0" applyFill="0" applyBorder="0" applyAlignment="0" applyProtection="0">
      <alignment vertical="top"/>
      <protection locked="0"/>
    </xf>
  </cellStyleXfs>
  <cellXfs count="47">
    <xf numFmtId="0" fontId="0" fillId="0" borderId="0" xfId="0"/>
    <xf numFmtId="0" fontId="1" fillId="2" borderId="1" xfId="0" applyFont="1" applyFill="1" applyBorder="1" applyAlignment="1" applyProtection="1">
      <alignment vertical="center"/>
    </xf>
    <xf numFmtId="0" fontId="5" fillId="2" borderId="0" xfId="0" applyFont="1" applyFill="1" applyAlignment="1">
      <alignment horizontal="center"/>
    </xf>
    <xf numFmtId="0" fontId="0" fillId="2" borderId="0" xfId="0" applyFill="1"/>
    <xf numFmtId="0" fontId="6" fillId="0" borderId="3" xfId="0" applyFont="1" applyFill="1" applyBorder="1" applyAlignment="1">
      <alignment horizontal="center"/>
    </xf>
    <xf numFmtId="0" fontId="7" fillId="2" borderId="0" xfId="0" applyFont="1" applyFill="1" applyAlignment="1">
      <alignment horizontal="center"/>
    </xf>
    <xf numFmtId="0" fontId="8" fillId="2" borderId="0" xfId="0" applyFont="1" applyFill="1"/>
    <xf numFmtId="0" fontId="9" fillId="0" borderId="0" xfId="0" applyFont="1" applyFill="1"/>
    <xf numFmtId="0" fontId="12" fillId="2" borderId="10" xfId="0" applyFont="1" applyFill="1" applyBorder="1" applyAlignment="1">
      <alignment horizontal="center"/>
    </xf>
    <xf numFmtId="0" fontId="12" fillId="2" borderId="0" xfId="0" applyFont="1" applyFill="1" applyBorder="1" applyAlignment="1">
      <alignment horizontal="center"/>
    </xf>
    <xf numFmtId="0" fontId="12" fillId="2" borderId="11" xfId="0" applyFont="1" applyFill="1" applyBorder="1" applyAlignment="1">
      <alignment horizontal="center"/>
    </xf>
    <xf numFmtId="165" fontId="12" fillId="0" borderId="12" xfId="0" applyNumberFormat="1" applyFont="1" applyBorder="1" applyAlignment="1">
      <alignment horizontal="center"/>
    </xf>
    <xf numFmtId="165" fontId="12" fillId="4" borderId="12" xfId="0" applyNumberFormat="1" applyFont="1" applyFill="1" applyBorder="1" applyAlignment="1">
      <alignment horizontal="center"/>
    </xf>
    <xf numFmtId="165" fontId="12" fillId="0" borderId="12" xfId="0" applyNumberFormat="1" applyFont="1" applyFill="1" applyBorder="1" applyAlignment="1">
      <alignment horizontal="center"/>
    </xf>
    <xf numFmtId="165" fontId="12" fillId="6" borderId="12" xfId="0" applyNumberFormat="1" applyFont="1" applyFill="1" applyBorder="1" applyAlignment="1">
      <alignment horizontal="center"/>
    </xf>
    <xf numFmtId="0" fontId="0" fillId="0" borderId="0" xfId="0" applyFill="1"/>
    <xf numFmtId="0" fontId="13" fillId="0" borderId="0" xfId="0" applyFont="1" applyAlignment="1">
      <alignment horizontal="right"/>
    </xf>
    <xf numFmtId="0" fontId="0" fillId="6" borderId="0" xfId="0" applyFill="1"/>
    <xf numFmtId="0" fontId="14" fillId="0" borderId="13" xfId="0" applyFont="1" applyBorder="1"/>
    <xf numFmtId="0" fontId="0" fillId="0" borderId="13" xfId="0" applyBorder="1"/>
    <xf numFmtId="0" fontId="15" fillId="4" borderId="0" xfId="0" applyFont="1" applyFill="1"/>
    <xf numFmtId="0" fontId="0" fillId="5" borderId="0" xfId="0" applyFill="1"/>
    <xf numFmtId="0" fontId="16" fillId="0" borderId="13" xfId="0" applyFont="1" applyBorder="1"/>
    <xf numFmtId="0" fontId="14" fillId="0" borderId="0" xfId="0" applyFont="1" applyBorder="1"/>
    <xf numFmtId="0" fontId="0" fillId="0" borderId="0" xfId="0" applyBorder="1"/>
    <xf numFmtId="0" fontId="16" fillId="0" borderId="0" xfId="0" applyFont="1" applyBorder="1"/>
    <xf numFmtId="0" fontId="14" fillId="0" borderId="0" xfId="0" applyFont="1"/>
    <xf numFmtId="165" fontId="12" fillId="7" borderId="12" xfId="0" applyNumberFormat="1" applyFont="1" applyFill="1" applyBorder="1" applyAlignment="1">
      <alignment horizontal="center"/>
    </xf>
    <xf numFmtId="165" fontId="12" fillId="8" borderId="12" xfId="0" applyNumberFormat="1" applyFont="1" applyFill="1" applyBorder="1" applyAlignment="1">
      <alignment horizontal="center"/>
    </xf>
    <xf numFmtId="165" fontId="12" fillId="9" borderId="12" xfId="0" applyNumberFormat="1" applyFont="1" applyFill="1" applyBorder="1" applyAlignment="1">
      <alignment horizontal="center"/>
    </xf>
    <xf numFmtId="0" fontId="20" fillId="0" borderId="13" xfId="0" applyFont="1" applyBorder="1"/>
    <xf numFmtId="165" fontId="12" fillId="10" borderId="12" xfId="0" applyNumberFormat="1" applyFont="1" applyFill="1" applyBorder="1" applyAlignment="1">
      <alignment horizontal="center"/>
    </xf>
    <xf numFmtId="0" fontId="20" fillId="0" borderId="0" xfId="0" applyFont="1"/>
    <xf numFmtId="0" fontId="4" fillId="0" borderId="13" xfId="0" applyFont="1" applyBorder="1"/>
    <xf numFmtId="165" fontId="12" fillId="0" borderId="15" xfId="0" applyNumberFormat="1" applyFont="1" applyFill="1" applyBorder="1" applyAlignment="1">
      <alignment horizontal="center"/>
    </xf>
    <xf numFmtId="165" fontId="12" fillId="0" borderId="14" xfId="0" applyNumberFormat="1" applyFont="1" applyFill="1" applyBorder="1" applyAlignment="1">
      <alignment horizontal="center"/>
    </xf>
    <xf numFmtId="164" fontId="11" fillId="3" borderId="7" xfId="0" applyNumberFormat="1" applyFont="1" applyFill="1" applyBorder="1" applyAlignment="1">
      <alignment horizontal="center" vertical="center"/>
    </xf>
    <xf numFmtId="164" fontId="11" fillId="3" borderId="8" xfId="0" applyNumberFormat="1" applyFont="1" applyFill="1" applyBorder="1" applyAlignment="1">
      <alignment horizontal="center" vertical="center"/>
    </xf>
    <xf numFmtId="164" fontId="11" fillId="3" borderId="9" xfId="0" applyNumberFormat="1" applyFont="1" applyFill="1" applyBorder="1" applyAlignment="1">
      <alignment horizontal="center" vertical="center"/>
    </xf>
    <xf numFmtId="0" fontId="10" fillId="0" borderId="1" xfId="0" applyFont="1" applyFill="1" applyBorder="1" applyAlignment="1">
      <alignment horizontal="center"/>
    </xf>
    <xf numFmtId="0" fontId="1" fillId="2" borderId="1" xfId="0" applyFont="1" applyFill="1" applyBorder="1" applyAlignment="1" applyProtection="1">
      <alignment horizontal="left" vertical="center"/>
    </xf>
    <xf numFmtId="0" fontId="3" fillId="0" borderId="2" xfId="1" applyFont="1" applyBorder="1" applyAlignment="1" applyProtection="1">
      <alignment horizontal="left"/>
    </xf>
    <xf numFmtId="0" fontId="4" fillId="0" borderId="2" xfId="0" applyFont="1" applyFill="1" applyBorder="1" applyAlignment="1">
      <alignment horizontal="right"/>
    </xf>
    <xf numFmtId="0" fontId="5" fillId="2" borderId="1"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cellXfs>
  <cellStyles count="2">
    <cellStyle name="Hyperlink" xfId="1" builtinId="8"/>
    <cellStyle name="Normal" xfId="0" builtinId="0"/>
  </cellStyles>
  <dxfs count="1">
    <dxf>
      <fill>
        <patternFill>
          <bgColor indexed="47"/>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171450</xdr:colOff>
      <xdr:row>0</xdr:row>
      <xdr:rowOff>0</xdr:rowOff>
    </xdr:from>
    <xdr:to>
      <xdr:col>23</xdr:col>
      <xdr:colOff>219075</xdr:colOff>
      <xdr:row>0</xdr:row>
      <xdr:rowOff>266700</xdr:rowOff>
    </xdr:to>
    <xdr:pic>
      <xdr:nvPicPr>
        <xdr:cNvPr id="2" name="Picture 1" descr="vertex42_logo_40px">
          <a:hlinkClick xmlns:r="http://schemas.openxmlformats.org/officeDocument/2006/relationships" r:id="rId1"/>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29150" y="0"/>
          <a:ext cx="1190625" cy="266700"/>
        </a:xfrm>
        <a:prstGeom prst="rect">
          <a:avLst/>
        </a:prstGeom>
        <a:noFill/>
        <a:ln w="9525">
          <a:solidFill>
            <a:srgbClr val="EAEAEA"/>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calendar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51"/>
  <sheetViews>
    <sheetView showGridLines="0" tabSelected="1" workbookViewId="0">
      <selection sqref="A1:P1"/>
    </sheetView>
  </sheetViews>
  <sheetFormatPr defaultRowHeight="13.2" x14ac:dyDescent="0.25"/>
  <cols>
    <col min="2" max="8" width="3.44140625" customWidth="1"/>
    <col min="9" max="9" width="3.109375" customWidth="1"/>
    <col min="10" max="16" width="3.44140625" customWidth="1"/>
    <col min="17" max="17" width="3.109375" customWidth="1"/>
    <col min="18" max="24" width="3.44140625" customWidth="1"/>
    <col min="25" max="25" width="3" customWidth="1"/>
  </cols>
  <sheetData>
    <row r="1" spans="1:26" ht="23.25" customHeight="1" x14ac:dyDescent="0.25">
      <c r="A1" s="40" t="s">
        <v>0</v>
      </c>
      <c r="B1" s="40"/>
      <c r="C1" s="40"/>
      <c r="D1" s="40"/>
      <c r="E1" s="40"/>
      <c r="F1" s="40"/>
      <c r="G1" s="40"/>
      <c r="H1" s="40"/>
      <c r="I1" s="40"/>
      <c r="J1" s="40"/>
      <c r="K1" s="40"/>
      <c r="L1" s="40"/>
      <c r="M1" s="40"/>
      <c r="N1" s="40"/>
      <c r="O1" s="40"/>
      <c r="P1" s="40"/>
      <c r="Q1" s="1"/>
      <c r="R1" s="1"/>
      <c r="S1" s="1"/>
      <c r="T1" s="1"/>
      <c r="U1" s="1"/>
      <c r="V1" s="1"/>
      <c r="W1" s="1"/>
      <c r="X1" s="1"/>
    </row>
    <row r="2" spans="1:26" x14ac:dyDescent="0.25">
      <c r="A2" s="41" t="s">
        <v>1</v>
      </c>
      <c r="B2" s="41"/>
      <c r="C2" s="41"/>
      <c r="D2" s="41"/>
      <c r="E2" s="41"/>
      <c r="F2" s="41"/>
      <c r="G2" s="41"/>
      <c r="R2" s="42" t="s">
        <v>2</v>
      </c>
      <c r="S2" s="42"/>
      <c r="T2" s="42"/>
      <c r="U2" s="42"/>
      <c r="V2" s="42"/>
      <c r="W2" s="42"/>
      <c r="X2" s="42"/>
    </row>
    <row r="3" spans="1:26" x14ac:dyDescent="0.25">
      <c r="A3" s="2" t="s">
        <v>3</v>
      </c>
      <c r="B3" s="3"/>
      <c r="C3" s="43" t="s">
        <v>4</v>
      </c>
      <c r="D3" s="43"/>
      <c r="E3" s="43"/>
      <c r="F3" s="3"/>
      <c r="G3" s="3"/>
    </row>
    <row r="4" spans="1:26" x14ac:dyDescent="0.25">
      <c r="A4" s="4">
        <v>2018</v>
      </c>
      <c r="B4" s="3"/>
      <c r="C4" s="44">
        <v>1</v>
      </c>
      <c r="D4" s="45"/>
      <c r="E4" s="46"/>
      <c r="F4" s="3"/>
      <c r="G4" s="3"/>
    </row>
    <row r="5" spans="1:26" x14ac:dyDescent="0.25">
      <c r="A5" s="5" t="s">
        <v>5</v>
      </c>
      <c r="B5" s="3"/>
      <c r="C5" s="3"/>
      <c r="D5" s="3"/>
      <c r="E5" s="3"/>
      <c r="F5" s="3"/>
      <c r="G5" s="3"/>
    </row>
    <row r="6" spans="1:26" x14ac:dyDescent="0.25">
      <c r="A6" s="4">
        <v>1</v>
      </c>
      <c r="B6" s="6" t="s">
        <v>6</v>
      </c>
      <c r="C6" s="3"/>
      <c r="D6" s="3"/>
      <c r="E6" s="3"/>
      <c r="F6" s="3"/>
      <c r="G6" s="3"/>
      <c r="X6" s="7" t="s">
        <v>7</v>
      </c>
    </row>
    <row r="8" spans="1:26" ht="30.75" customHeight="1" x14ac:dyDescent="0.55000000000000004">
      <c r="B8" s="39">
        <f>IF($C$4=1,A4,A4&amp;"-"&amp;A4+1)</f>
        <v>2018</v>
      </c>
      <c r="C8" s="39"/>
      <c r="D8" s="39"/>
      <c r="E8" s="39"/>
      <c r="F8" s="39"/>
      <c r="G8" s="39"/>
      <c r="H8" s="39"/>
      <c r="I8" s="39"/>
      <c r="J8" s="39"/>
      <c r="K8" s="39"/>
      <c r="L8" s="39"/>
      <c r="M8" s="39"/>
      <c r="N8" s="39"/>
      <c r="O8" s="39"/>
      <c r="P8" s="39"/>
      <c r="Q8" s="39"/>
      <c r="R8" s="39"/>
      <c r="S8" s="39"/>
      <c r="T8" s="39"/>
      <c r="U8" s="39"/>
      <c r="V8" s="39"/>
      <c r="W8" s="39"/>
      <c r="X8" s="39"/>
    </row>
    <row r="9" spans="1:26" ht="15" x14ac:dyDescent="0.25">
      <c r="B9" s="36">
        <f>DATE($A$4,$C$4,1)</f>
        <v>43101</v>
      </c>
      <c r="C9" s="37"/>
      <c r="D9" s="37"/>
      <c r="E9" s="37"/>
      <c r="F9" s="37"/>
      <c r="G9" s="37"/>
      <c r="H9" s="38"/>
      <c r="J9" s="36">
        <f>DATE(YEAR(B9+35),MONTH(B9+35),1)</f>
        <v>43132</v>
      </c>
      <c r="K9" s="37"/>
      <c r="L9" s="37"/>
      <c r="M9" s="37"/>
      <c r="N9" s="37"/>
      <c r="O9" s="37"/>
      <c r="P9" s="38"/>
      <c r="R9" s="36">
        <f>DATE(YEAR(J9+35),MONTH(J9+35),1)</f>
        <v>43160</v>
      </c>
      <c r="S9" s="37"/>
      <c r="T9" s="37"/>
      <c r="U9" s="37"/>
      <c r="V9" s="37"/>
      <c r="W9" s="37"/>
      <c r="X9" s="38"/>
    </row>
    <row r="10" spans="1:26" x14ac:dyDescent="0.25">
      <c r="B10" s="8" t="str">
        <f>IF($A$6=2,"M","Su")</f>
        <v>Su</v>
      </c>
      <c r="C10" s="9" t="str">
        <f>IF($A$6=2,"Tu","M")</f>
        <v>M</v>
      </c>
      <c r="D10" s="9" t="str">
        <f>IF($A$6=2,"W","Tu")</f>
        <v>Tu</v>
      </c>
      <c r="E10" s="9" t="str">
        <f>IF($A$6=2,"Th","W")</f>
        <v>W</v>
      </c>
      <c r="F10" s="9" t="str">
        <f>IF($A$6=2,"F","Th")</f>
        <v>Th</v>
      </c>
      <c r="G10" s="9" t="str">
        <f>IF($A$6=2,"Sa","F")</f>
        <v>F</v>
      </c>
      <c r="H10" s="10" t="str">
        <f>IF($A$6=2,"Su","Sa")</f>
        <v>Sa</v>
      </c>
      <c r="J10" s="8" t="str">
        <f>IF($A$6=2,"M","Su")</f>
        <v>Su</v>
      </c>
      <c r="K10" s="9" t="str">
        <f>IF($A$6=2,"Tu","M")</f>
        <v>M</v>
      </c>
      <c r="L10" s="9" t="str">
        <f>IF($A$6=2,"W","Tu")</f>
        <v>Tu</v>
      </c>
      <c r="M10" s="9" t="str">
        <f>IF($A$6=2,"Th","W")</f>
        <v>W</v>
      </c>
      <c r="N10" s="9" t="str">
        <f>IF($A$6=2,"F","Th")</f>
        <v>Th</v>
      </c>
      <c r="O10" s="9" t="str">
        <f>IF($A$6=2,"Sa","F")</f>
        <v>F</v>
      </c>
      <c r="P10" s="10" t="str">
        <f>IF($A$6=2,"Su","Sa")</f>
        <v>Sa</v>
      </c>
      <c r="R10" s="8" t="str">
        <f>IF($A$6=2,"M","Su")</f>
        <v>Su</v>
      </c>
      <c r="S10" s="9" t="str">
        <f>IF($A$6=2,"Tu","M")</f>
        <v>M</v>
      </c>
      <c r="T10" s="9" t="str">
        <f>IF($A$6=2,"W","Tu")</f>
        <v>Tu</v>
      </c>
      <c r="U10" s="9" t="str">
        <f>IF($A$6=2,"Th","W")</f>
        <v>W</v>
      </c>
      <c r="V10" s="9" t="str">
        <f>IF($A$6=2,"F","Th")</f>
        <v>Th</v>
      </c>
      <c r="W10" s="9" t="str">
        <f>IF($A$6=2,"Sa","F")</f>
        <v>F</v>
      </c>
      <c r="X10" s="10" t="str">
        <f>IF($A$6=2,"Su","Sa")</f>
        <v>Sa</v>
      </c>
    </row>
    <row r="11" spans="1:26" x14ac:dyDescent="0.25">
      <c r="B11" s="11" t="str">
        <f t="shared" ref="B11:H16" si="0">IF(MONTH($B$9)&lt;&gt;MONTH($B$9-WEEKDAY($B$9,$A$6)+(ROW(B11)-ROW($B$11))*7+(COLUMN(B11)-COLUMN($B$11)+1)),"",$B$9-WEEKDAY($B$9,$A$6)+(ROW(B11)-ROW($B$11))*7+(COLUMN(B11)-COLUMN($B$11)+1))</f>
        <v/>
      </c>
      <c r="C11" s="27">
        <f t="shared" si="0"/>
        <v>43101</v>
      </c>
      <c r="D11" s="13">
        <f t="shared" si="0"/>
        <v>43102</v>
      </c>
      <c r="E11" s="29">
        <f t="shared" si="0"/>
        <v>43103</v>
      </c>
      <c r="F11" s="13">
        <f t="shared" si="0"/>
        <v>43104</v>
      </c>
      <c r="G11" s="13">
        <f t="shared" si="0"/>
        <v>43105</v>
      </c>
      <c r="H11" s="11">
        <f t="shared" si="0"/>
        <v>43106</v>
      </c>
      <c r="J11" s="11" t="str">
        <f t="shared" ref="J11:P16" si="1">IF(MONTH($J$9)&lt;&gt;MONTH($J$9-WEEKDAY($J$9,$A$6)+(ROW(J11)-ROW($J$11))*7+(COLUMN(J11)-COLUMN($J$11)+1)),"",$J$9-WEEKDAY($J$9,$A$6)+(ROW(J11)-ROW($J$11))*7+(COLUMN(J11)-COLUMN($J$11)+1))</f>
        <v/>
      </c>
      <c r="K11" s="13" t="str">
        <f t="shared" si="1"/>
        <v/>
      </c>
      <c r="L11" s="13" t="str">
        <f t="shared" si="1"/>
        <v/>
      </c>
      <c r="M11" s="28" t="str">
        <f t="shared" si="1"/>
        <v/>
      </c>
      <c r="N11" s="28">
        <f t="shared" si="1"/>
        <v>43132</v>
      </c>
      <c r="O11" s="13">
        <f t="shared" si="1"/>
        <v>43133</v>
      </c>
      <c r="P11" s="13">
        <f t="shared" si="1"/>
        <v>43134</v>
      </c>
      <c r="R11" s="11" t="str">
        <f t="shared" ref="R11:X16" si="2">IF(MONTH($R$9)&lt;&gt;MONTH($R$9-WEEKDAY($R$9,$A$6)+(ROW(R11)-ROW($R$11))*7+(COLUMN(R11)-COLUMN($R$11)+1)),"",$R$9-WEEKDAY($R$9,$A$6)+(ROW(R11)-ROW($R$11))*7+(COLUMN(R11)-COLUMN($R$11)+1))</f>
        <v/>
      </c>
      <c r="S11" s="13" t="str">
        <f t="shared" si="2"/>
        <v/>
      </c>
      <c r="T11" s="13" t="str">
        <f t="shared" si="2"/>
        <v/>
      </c>
      <c r="U11" s="28" t="str">
        <f t="shared" si="2"/>
        <v/>
      </c>
      <c r="V11" s="28">
        <f t="shared" si="2"/>
        <v>43160</v>
      </c>
      <c r="W11" s="13">
        <f t="shared" si="2"/>
        <v>43161</v>
      </c>
      <c r="X11" s="13">
        <f t="shared" si="2"/>
        <v>43162</v>
      </c>
    </row>
    <row r="12" spans="1:26" x14ac:dyDescent="0.25">
      <c r="B12" s="11">
        <f t="shared" si="0"/>
        <v>43107</v>
      </c>
      <c r="C12" s="13">
        <f t="shared" si="0"/>
        <v>43108</v>
      </c>
      <c r="D12" s="13">
        <f t="shared" si="0"/>
        <v>43109</v>
      </c>
      <c r="E12" s="13">
        <f t="shared" si="0"/>
        <v>43110</v>
      </c>
      <c r="F12" s="13">
        <f t="shared" si="0"/>
        <v>43111</v>
      </c>
      <c r="G12" s="13">
        <f t="shared" si="0"/>
        <v>43112</v>
      </c>
      <c r="H12" s="13">
        <f t="shared" si="0"/>
        <v>43113</v>
      </c>
      <c r="J12" s="11">
        <f t="shared" si="1"/>
        <v>43135</v>
      </c>
      <c r="K12" s="13">
        <f t="shared" si="1"/>
        <v>43136</v>
      </c>
      <c r="L12" s="29">
        <f t="shared" si="1"/>
        <v>43137</v>
      </c>
      <c r="M12" s="13">
        <f t="shared" si="1"/>
        <v>43138</v>
      </c>
      <c r="N12" s="13">
        <f t="shared" si="1"/>
        <v>43139</v>
      </c>
      <c r="O12" s="13">
        <f t="shared" si="1"/>
        <v>43140</v>
      </c>
      <c r="P12" s="13">
        <f t="shared" si="1"/>
        <v>43141</v>
      </c>
      <c r="R12" s="11">
        <f t="shared" si="2"/>
        <v>43163</v>
      </c>
      <c r="S12" s="13">
        <f t="shared" si="2"/>
        <v>43164</v>
      </c>
      <c r="T12" s="29">
        <f t="shared" si="2"/>
        <v>43165</v>
      </c>
      <c r="U12" s="13">
        <f t="shared" si="2"/>
        <v>43166</v>
      </c>
      <c r="V12" s="13">
        <f t="shared" si="2"/>
        <v>43167</v>
      </c>
      <c r="W12" s="13">
        <f t="shared" si="2"/>
        <v>43168</v>
      </c>
      <c r="X12" s="13">
        <f t="shared" si="2"/>
        <v>43169</v>
      </c>
    </row>
    <row r="13" spans="1:26" x14ac:dyDescent="0.25">
      <c r="B13" s="11">
        <f t="shared" si="0"/>
        <v>43114</v>
      </c>
      <c r="C13" s="27">
        <f t="shared" si="0"/>
        <v>43115</v>
      </c>
      <c r="D13" s="28">
        <f t="shared" si="0"/>
        <v>43116</v>
      </c>
      <c r="E13" s="13">
        <f t="shared" si="0"/>
        <v>43117</v>
      </c>
      <c r="F13" s="13">
        <f t="shared" si="0"/>
        <v>43118</v>
      </c>
      <c r="G13" s="13">
        <f t="shared" si="0"/>
        <v>43119</v>
      </c>
      <c r="H13" s="11">
        <f t="shared" si="0"/>
        <v>43120</v>
      </c>
      <c r="J13" s="11">
        <f t="shared" si="1"/>
        <v>43142</v>
      </c>
      <c r="K13" s="13">
        <f t="shared" si="1"/>
        <v>43143</v>
      </c>
      <c r="L13" s="13">
        <f t="shared" si="1"/>
        <v>43144</v>
      </c>
      <c r="M13" s="13">
        <f t="shared" si="1"/>
        <v>43145</v>
      </c>
      <c r="N13" s="13">
        <f t="shared" si="1"/>
        <v>43146</v>
      </c>
      <c r="O13" s="31">
        <f t="shared" si="1"/>
        <v>43147</v>
      </c>
      <c r="P13" s="13">
        <f t="shared" si="1"/>
        <v>43148</v>
      </c>
      <c r="R13" s="11">
        <f t="shared" si="2"/>
        <v>43170</v>
      </c>
      <c r="S13" s="13">
        <f t="shared" si="2"/>
        <v>43171</v>
      </c>
      <c r="T13" s="13">
        <f t="shared" si="2"/>
        <v>43172</v>
      </c>
      <c r="U13" s="13">
        <f t="shared" si="2"/>
        <v>43173</v>
      </c>
      <c r="V13" s="13">
        <f t="shared" si="2"/>
        <v>43174</v>
      </c>
      <c r="W13" s="28">
        <f t="shared" si="2"/>
        <v>43175</v>
      </c>
      <c r="X13" s="13">
        <f t="shared" si="2"/>
        <v>43176</v>
      </c>
      <c r="Z13" s="15"/>
    </row>
    <row r="14" spans="1:26" x14ac:dyDescent="0.25">
      <c r="B14" s="11">
        <f t="shared" si="0"/>
        <v>43121</v>
      </c>
      <c r="C14" s="29">
        <f t="shared" si="0"/>
        <v>43122</v>
      </c>
      <c r="D14" s="13">
        <f t="shared" si="0"/>
        <v>43123</v>
      </c>
      <c r="E14" s="13">
        <f t="shared" si="0"/>
        <v>43124</v>
      </c>
      <c r="F14" s="13">
        <f t="shared" si="0"/>
        <v>43125</v>
      </c>
      <c r="G14" s="13">
        <f t="shared" si="0"/>
        <v>43126</v>
      </c>
      <c r="H14" s="11">
        <f t="shared" si="0"/>
        <v>43127</v>
      </c>
      <c r="J14" s="11">
        <f t="shared" si="1"/>
        <v>43149</v>
      </c>
      <c r="K14" s="27">
        <f t="shared" si="1"/>
        <v>43150</v>
      </c>
      <c r="L14" s="13">
        <f t="shared" si="1"/>
        <v>43151</v>
      </c>
      <c r="M14" s="13">
        <f t="shared" si="1"/>
        <v>43152</v>
      </c>
      <c r="N14" s="13">
        <f t="shared" si="1"/>
        <v>43153</v>
      </c>
      <c r="O14" s="13">
        <f t="shared" si="1"/>
        <v>43154</v>
      </c>
      <c r="P14" s="13">
        <f t="shared" si="1"/>
        <v>43155</v>
      </c>
      <c r="R14" s="11">
        <f t="shared" si="2"/>
        <v>43177</v>
      </c>
      <c r="S14" s="13">
        <f t="shared" si="2"/>
        <v>43178</v>
      </c>
      <c r="T14" s="29">
        <f t="shared" si="2"/>
        <v>43179</v>
      </c>
      <c r="U14" s="13">
        <f t="shared" si="2"/>
        <v>43180</v>
      </c>
      <c r="V14" s="13">
        <f t="shared" si="2"/>
        <v>43181</v>
      </c>
      <c r="W14" s="13">
        <f t="shared" si="2"/>
        <v>43182</v>
      </c>
      <c r="X14" s="13">
        <f t="shared" si="2"/>
        <v>43183</v>
      </c>
    </row>
    <row r="15" spans="1:26" x14ac:dyDescent="0.25">
      <c r="B15" s="11">
        <f t="shared" si="0"/>
        <v>43128</v>
      </c>
      <c r="C15" s="13">
        <f t="shared" si="0"/>
        <v>43129</v>
      </c>
      <c r="D15" s="13">
        <f t="shared" si="0"/>
        <v>43130</v>
      </c>
      <c r="E15" s="13">
        <f t="shared" si="0"/>
        <v>43131</v>
      </c>
      <c r="F15" s="13" t="str">
        <f t="shared" si="0"/>
        <v/>
      </c>
      <c r="G15" s="13" t="str">
        <f t="shared" si="0"/>
        <v/>
      </c>
      <c r="H15" s="11" t="str">
        <f t="shared" si="0"/>
        <v/>
      </c>
      <c r="J15" s="11">
        <f t="shared" si="1"/>
        <v>43156</v>
      </c>
      <c r="K15" s="11">
        <f t="shared" si="1"/>
        <v>43157</v>
      </c>
      <c r="L15" s="13">
        <f t="shared" si="1"/>
        <v>43158</v>
      </c>
      <c r="M15" s="11">
        <f t="shared" si="1"/>
        <v>43159</v>
      </c>
      <c r="N15" s="11" t="str">
        <f t="shared" si="1"/>
        <v/>
      </c>
      <c r="O15" s="14" t="str">
        <f t="shared" si="1"/>
        <v/>
      </c>
      <c r="P15" s="11" t="str">
        <f t="shared" si="1"/>
        <v/>
      </c>
      <c r="R15" s="11">
        <f t="shared" si="2"/>
        <v>43184</v>
      </c>
      <c r="S15" s="13">
        <f t="shared" si="2"/>
        <v>43185</v>
      </c>
      <c r="T15" s="13">
        <f t="shared" si="2"/>
        <v>43186</v>
      </c>
      <c r="U15" s="11">
        <f t="shared" si="2"/>
        <v>43187</v>
      </c>
      <c r="V15" s="13">
        <f t="shared" si="2"/>
        <v>43188</v>
      </c>
      <c r="W15" s="28">
        <f t="shared" si="2"/>
        <v>43189</v>
      </c>
      <c r="X15" s="11">
        <f t="shared" si="2"/>
        <v>43190</v>
      </c>
    </row>
    <row r="16" spans="1:26" x14ac:dyDescent="0.25">
      <c r="B16" s="11" t="str">
        <f t="shared" si="0"/>
        <v/>
      </c>
      <c r="C16" s="11" t="str">
        <f t="shared" si="0"/>
        <v/>
      </c>
      <c r="D16" s="11" t="str">
        <f t="shared" si="0"/>
        <v/>
      </c>
      <c r="E16" s="11" t="str">
        <f t="shared" si="0"/>
        <v/>
      </c>
      <c r="F16" s="11" t="str">
        <f t="shared" si="0"/>
        <v/>
      </c>
      <c r="G16" s="11" t="str">
        <f t="shared" si="0"/>
        <v/>
      </c>
      <c r="H16" s="11" t="str">
        <f t="shared" si="0"/>
        <v/>
      </c>
      <c r="J16" s="11" t="str">
        <f t="shared" si="1"/>
        <v/>
      </c>
      <c r="K16" s="11" t="str">
        <f t="shared" si="1"/>
        <v/>
      </c>
      <c r="L16" s="11" t="str">
        <f t="shared" si="1"/>
        <v/>
      </c>
      <c r="M16" s="11" t="str">
        <f t="shared" si="1"/>
        <v/>
      </c>
      <c r="N16" s="11" t="str">
        <f t="shared" si="1"/>
        <v/>
      </c>
      <c r="O16" s="11" t="str">
        <f t="shared" si="1"/>
        <v/>
      </c>
      <c r="P16" s="11" t="str">
        <f t="shared" si="1"/>
        <v/>
      </c>
      <c r="R16" s="11" t="str">
        <f t="shared" si="2"/>
        <v/>
      </c>
      <c r="S16" s="11" t="str">
        <f t="shared" si="2"/>
        <v/>
      </c>
      <c r="T16" s="11" t="str">
        <f t="shared" si="2"/>
        <v/>
      </c>
      <c r="U16" s="11" t="str">
        <f t="shared" si="2"/>
        <v/>
      </c>
      <c r="V16" s="11" t="str">
        <f t="shared" si="2"/>
        <v/>
      </c>
      <c r="W16" s="11" t="str">
        <f t="shared" si="2"/>
        <v/>
      </c>
      <c r="X16" s="11" t="str">
        <f t="shared" si="2"/>
        <v/>
      </c>
    </row>
    <row r="17" spans="2:24" ht="9" customHeight="1" x14ac:dyDescent="0.25"/>
    <row r="18" spans="2:24" ht="15" x14ac:dyDescent="0.25">
      <c r="B18" s="36">
        <f>DATE(YEAR(R9+35),MONTH(R9+35),1)</f>
        <v>43191</v>
      </c>
      <c r="C18" s="37"/>
      <c r="D18" s="37"/>
      <c r="E18" s="37"/>
      <c r="F18" s="37"/>
      <c r="G18" s="37"/>
      <c r="H18" s="38"/>
      <c r="J18" s="36">
        <f>DATE(YEAR(B18+35),MONTH(B18+35),1)</f>
        <v>43221</v>
      </c>
      <c r="K18" s="37"/>
      <c r="L18" s="37"/>
      <c r="M18" s="37"/>
      <c r="N18" s="37"/>
      <c r="O18" s="37"/>
      <c r="P18" s="38"/>
      <c r="R18" s="36">
        <f>DATE(YEAR(J18+35),MONTH(J18+35),1)</f>
        <v>43252</v>
      </c>
      <c r="S18" s="37"/>
      <c r="T18" s="37"/>
      <c r="U18" s="37"/>
      <c r="V18" s="37"/>
      <c r="W18" s="37"/>
      <c r="X18" s="38"/>
    </row>
    <row r="19" spans="2:24" x14ac:dyDescent="0.25">
      <c r="B19" s="8" t="str">
        <f>IF($A$6=2,"M","Su")</f>
        <v>Su</v>
      </c>
      <c r="C19" s="9" t="str">
        <f>IF($A$6=2,"Tu","M")</f>
        <v>M</v>
      </c>
      <c r="D19" s="9" t="str">
        <f>IF($A$6=2,"W","Tu")</f>
        <v>Tu</v>
      </c>
      <c r="E19" s="9" t="str">
        <f>IF($A$6=2,"Th","W")</f>
        <v>W</v>
      </c>
      <c r="F19" s="9" t="str">
        <f>IF($A$6=2,"F","Th")</f>
        <v>Th</v>
      </c>
      <c r="G19" s="9" t="str">
        <f>IF($A$6=2,"Sa","F")</f>
        <v>F</v>
      </c>
      <c r="H19" s="10" t="str">
        <f>IF($A$6=2,"Su","Sa")</f>
        <v>Sa</v>
      </c>
      <c r="J19" s="8" t="str">
        <f>IF($A$6=2,"M","Su")</f>
        <v>Su</v>
      </c>
      <c r="K19" s="9" t="str">
        <f>IF($A$6=2,"Tu","M")</f>
        <v>M</v>
      </c>
      <c r="L19" s="9" t="str">
        <f>IF($A$6=2,"W","Tu")</f>
        <v>Tu</v>
      </c>
      <c r="M19" s="9" t="str">
        <f>IF($A$6=2,"Th","W")</f>
        <v>W</v>
      </c>
      <c r="N19" s="9" t="str">
        <f>IF($A$6=2,"F","Th")</f>
        <v>Th</v>
      </c>
      <c r="O19" s="9" t="str">
        <f>IF($A$6=2,"Sa","F")</f>
        <v>F</v>
      </c>
      <c r="P19" s="10" t="str">
        <f>IF($A$6=2,"Su","Sa")</f>
        <v>Sa</v>
      </c>
      <c r="R19" s="8" t="str">
        <f>IF($A$6=2,"M","Su")</f>
        <v>Su</v>
      </c>
      <c r="S19" s="9" t="str">
        <f>IF($A$6=2,"Tu","M")</f>
        <v>M</v>
      </c>
      <c r="T19" s="9" t="str">
        <f>IF($A$6=2,"W","Tu")</f>
        <v>Tu</v>
      </c>
      <c r="U19" s="9" t="str">
        <f>IF($A$6=2,"Th","W")</f>
        <v>W</v>
      </c>
      <c r="V19" s="9" t="str">
        <f>IF($A$6=2,"F","Th")</f>
        <v>Th</v>
      </c>
      <c r="W19" s="9" t="str">
        <f>IF($A$6=2,"Sa","F")</f>
        <v>F</v>
      </c>
      <c r="X19" s="10" t="str">
        <f>IF($A$6=2,"Su","Sa")</f>
        <v>Sa</v>
      </c>
    </row>
    <row r="20" spans="2:24" x14ac:dyDescent="0.25">
      <c r="B20" s="11">
        <f t="shared" ref="B20:H25" si="3">IF(MONTH($B$18)&lt;&gt;MONTH($B$18-WEEKDAY($B$18,$A$6)+(ROW(B20)-ROW($B$20))*7+(COLUMN(B20)-COLUMN($B$20)+1)),"",$B$18-WEEKDAY($B$18,$A$6)+(ROW(B20)-ROW($B$20))*7+(COLUMN(B20)-COLUMN($B$20)+1))</f>
        <v>43191</v>
      </c>
      <c r="C20" s="13">
        <f t="shared" si="3"/>
        <v>43192</v>
      </c>
      <c r="D20" s="13">
        <f t="shared" si="3"/>
        <v>43193</v>
      </c>
      <c r="E20" s="29">
        <f t="shared" si="3"/>
        <v>43194</v>
      </c>
      <c r="F20" s="13">
        <f t="shared" si="3"/>
        <v>43195</v>
      </c>
      <c r="G20" s="13">
        <f t="shared" si="3"/>
        <v>43196</v>
      </c>
      <c r="H20" s="13">
        <f t="shared" si="3"/>
        <v>43197</v>
      </c>
      <c r="J20" s="11" t="str">
        <f t="shared" ref="J20:P25" si="4">IF(MONTH($J$18)&lt;&gt;MONTH($J$18-WEEKDAY($J$18,$A$6)+(ROW(J20)-ROW($J$20))*7+(COLUMN(J20)-COLUMN($J$20)+1)),"",$J$18-WEEKDAY($J$18,$A$6)+(ROW(J20)-ROW($J$20))*7+(COLUMN(J20)-COLUMN($J$20)+1))</f>
        <v/>
      </c>
      <c r="K20" s="28" t="str">
        <f t="shared" si="4"/>
        <v/>
      </c>
      <c r="L20" s="28">
        <f t="shared" si="4"/>
        <v>43221</v>
      </c>
      <c r="M20" s="13">
        <f t="shared" si="4"/>
        <v>43222</v>
      </c>
      <c r="N20" s="13">
        <f t="shared" si="4"/>
        <v>43223</v>
      </c>
      <c r="O20" s="29">
        <f t="shared" si="4"/>
        <v>43224</v>
      </c>
      <c r="P20" s="11">
        <f t="shared" si="4"/>
        <v>43225</v>
      </c>
      <c r="R20" s="11" t="str">
        <f t="shared" ref="R20:X25" si="5">IF(MONTH($R$18)&lt;&gt;MONTH($R$18-WEEKDAY($R$18,$A$6)+(ROW(R20)-ROW($R$20))*7+(COLUMN(R20)-COLUMN($R$20)+1)),"",$R$18-WEEKDAY($R$18,$A$6)+(ROW(R20)-ROW($R$20))*7+(COLUMN(R20)-COLUMN($R$20)+1))</f>
        <v/>
      </c>
      <c r="S20" s="13" t="str">
        <f t="shared" si="5"/>
        <v/>
      </c>
      <c r="T20" s="13" t="str">
        <f t="shared" si="5"/>
        <v/>
      </c>
      <c r="U20" s="13" t="str">
        <f t="shared" si="5"/>
        <v/>
      </c>
      <c r="V20" s="28" t="str">
        <f t="shared" si="5"/>
        <v/>
      </c>
      <c r="W20" s="28">
        <f t="shared" si="5"/>
        <v>43252</v>
      </c>
      <c r="X20" s="13">
        <f t="shared" si="5"/>
        <v>43253</v>
      </c>
    </row>
    <row r="21" spans="2:24" x14ac:dyDescent="0.25">
      <c r="B21" s="11">
        <f t="shared" si="3"/>
        <v>43198</v>
      </c>
      <c r="C21" s="13">
        <f t="shared" si="3"/>
        <v>43199</v>
      </c>
      <c r="D21" s="13">
        <f t="shared" si="3"/>
        <v>43200</v>
      </c>
      <c r="E21" s="13">
        <f t="shared" si="3"/>
        <v>43201</v>
      </c>
      <c r="F21" s="13">
        <f t="shared" si="3"/>
        <v>43202</v>
      </c>
      <c r="G21" s="13">
        <f t="shared" si="3"/>
        <v>43203</v>
      </c>
      <c r="H21" s="13">
        <f t="shared" si="3"/>
        <v>43204</v>
      </c>
      <c r="J21" s="11">
        <f t="shared" si="4"/>
        <v>43226</v>
      </c>
      <c r="K21" s="13">
        <f t="shared" si="4"/>
        <v>43227</v>
      </c>
      <c r="L21" s="13">
        <f t="shared" si="4"/>
        <v>43228</v>
      </c>
      <c r="M21" s="13">
        <f t="shared" si="4"/>
        <v>43229</v>
      </c>
      <c r="N21" s="13">
        <f t="shared" si="4"/>
        <v>43230</v>
      </c>
      <c r="O21" s="13">
        <f t="shared" si="4"/>
        <v>43231</v>
      </c>
      <c r="P21" s="13">
        <f t="shared" si="4"/>
        <v>43232</v>
      </c>
      <c r="R21" s="11">
        <f t="shared" si="5"/>
        <v>43254</v>
      </c>
      <c r="S21" s="27">
        <f t="shared" si="5"/>
        <v>43255</v>
      </c>
      <c r="T21" s="29">
        <f t="shared" si="5"/>
        <v>43256</v>
      </c>
      <c r="U21" s="13">
        <f t="shared" si="5"/>
        <v>43257</v>
      </c>
      <c r="V21" s="13">
        <f t="shared" si="5"/>
        <v>43258</v>
      </c>
      <c r="W21" s="13">
        <f t="shared" si="5"/>
        <v>43259</v>
      </c>
      <c r="X21" s="13">
        <f t="shared" si="5"/>
        <v>43260</v>
      </c>
    </row>
    <row r="22" spans="2:24" x14ac:dyDescent="0.25">
      <c r="B22" s="11">
        <f t="shared" si="3"/>
        <v>43205</v>
      </c>
      <c r="C22" s="28">
        <f t="shared" si="3"/>
        <v>43206</v>
      </c>
      <c r="D22" s="13">
        <f t="shared" si="3"/>
        <v>43207</v>
      </c>
      <c r="E22" s="29">
        <f t="shared" si="3"/>
        <v>43208</v>
      </c>
      <c r="F22" s="13">
        <f t="shared" si="3"/>
        <v>43209</v>
      </c>
      <c r="G22" s="13">
        <f t="shared" si="3"/>
        <v>43210</v>
      </c>
      <c r="H22" s="13">
        <f t="shared" si="3"/>
        <v>43211</v>
      </c>
      <c r="J22" s="11">
        <f t="shared" si="4"/>
        <v>43233</v>
      </c>
      <c r="K22" s="13">
        <f t="shared" si="4"/>
        <v>43234</v>
      </c>
      <c r="L22" s="13">
        <f t="shared" si="4"/>
        <v>43235</v>
      </c>
      <c r="M22" s="28">
        <f t="shared" si="4"/>
        <v>43236</v>
      </c>
      <c r="N22" s="13">
        <f t="shared" si="4"/>
        <v>43237</v>
      </c>
      <c r="O22" s="13">
        <f t="shared" si="4"/>
        <v>43238</v>
      </c>
      <c r="P22" s="13">
        <f t="shared" si="4"/>
        <v>43239</v>
      </c>
      <c r="R22" s="11">
        <f t="shared" si="5"/>
        <v>43261</v>
      </c>
      <c r="S22" s="13">
        <f t="shared" si="5"/>
        <v>43262</v>
      </c>
      <c r="T22" s="13">
        <f t="shared" si="5"/>
        <v>43263</v>
      </c>
      <c r="U22" s="13">
        <f t="shared" si="5"/>
        <v>43264</v>
      </c>
      <c r="V22" s="13">
        <f t="shared" si="5"/>
        <v>43265</v>
      </c>
      <c r="W22" s="28">
        <f t="shared" si="5"/>
        <v>43266</v>
      </c>
      <c r="X22" s="13">
        <f t="shared" si="5"/>
        <v>43267</v>
      </c>
    </row>
    <row r="23" spans="2:24" x14ac:dyDescent="0.25">
      <c r="B23" s="11">
        <f t="shared" si="3"/>
        <v>43212</v>
      </c>
      <c r="C23" s="27">
        <f t="shared" si="3"/>
        <v>43213</v>
      </c>
      <c r="D23" s="13">
        <f t="shared" si="3"/>
        <v>43214</v>
      </c>
      <c r="E23" s="13">
        <f t="shared" si="3"/>
        <v>43215</v>
      </c>
      <c r="F23" s="13">
        <f t="shared" si="3"/>
        <v>43216</v>
      </c>
      <c r="G23" s="13">
        <f t="shared" si="3"/>
        <v>43217</v>
      </c>
      <c r="H23" s="13">
        <f t="shared" si="3"/>
        <v>43218</v>
      </c>
      <c r="J23" s="11">
        <f t="shared" si="4"/>
        <v>43240</v>
      </c>
      <c r="K23" s="29">
        <f t="shared" si="4"/>
        <v>43241</v>
      </c>
      <c r="L23" s="13">
        <f t="shared" si="4"/>
        <v>43242</v>
      </c>
      <c r="M23" s="13">
        <f t="shared" si="4"/>
        <v>43243</v>
      </c>
      <c r="N23" s="13">
        <f t="shared" si="4"/>
        <v>43244</v>
      </c>
      <c r="O23" s="13">
        <f t="shared" si="4"/>
        <v>43245</v>
      </c>
      <c r="P23" s="13">
        <f t="shared" si="4"/>
        <v>43246</v>
      </c>
      <c r="R23" s="11">
        <f t="shared" si="5"/>
        <v>43268</v>
      </c>
      <c r="S23" s="13">
        <f t="shared" si="5"/>
        <v>43269</v>
      </c>
      <c r="T23" s="29">
        <f t="shared" si="5"/>
        <v>43270</v>
      </c>
      <c r="U23" s="13">
        <f t="shared" si="5"/>
        <v>43271</v>
      </c>
      <c r="V23" s="13">
        <f t="shared" si="5"/>
        <v>43272</v>
      </c>
      <c r="W23" s="13">
        <f t="shared" si="5"/>
        <v>43273</v>
      </c>
      <c r="X23" s="13">
        <f t="shared" si="5"/>
        <v>43274</v>
      </c>
    </row>
    <row r="24" spans="2:24" x14ac:dyDescent="0.25">
      <c r="B24" s="11">
        <f t="shared" si="3"/>
        <v>43219</v>
      </c>
      <c r="C24" s="13">
        <f t="shared" si="3"/>
        <v>43220</v>
      </c>
      <c r="D24" s="13" t="str">
        <f t="shared" si="3"/>
        <v/>
      </c>
      <c r="E24" s="11" t="str">
        <f t="shared" si="3"/>
        <v/>
      </c>
      <c r="F24" s="11" t="str">
        <f t="shared" si="3"/>
        <v/>
      </c>
      <c r="G24" s="13" t="str">
        <f t="shared" si="3"/>
        <v/>
      </c>
      <c r="H24" s="11" t="str">
        <f t="shared" si="3"/>
        <v/>
      </c>
      <c r="J24" s="11">
        <f t="shared" si="4"/>
        <v>43247</v>
      </c>
      <c r="K24" s="27">
        <f t="shared" si="4"/>
        <v>43248</v>
      </c>
      <c r="L24" s="13">
        <f t="shared" si="4"/>
        <v>43249</v>
      </c>
      <c r="M24" s="13">
        <f t="shared" si="4"/>
        <v>43250</v>
      </c>
      <c r="N24" s="13">
        <f t="shared" si="4"/>
        <v>43251</v>
      </c>
      <c r="O24" s="13" t="str">
        <f t="shared" si="4"/>
        <v/>
      </c>
      <c r="P24" s="13" t="str">
        <f t="shared" si="4"/>
        <v/>
      </c>
      <c r="R24" s="11">
        <f t="shared" si="5"/>
        <v>43275</v>
      </c>
      <c r="S24" s="11">
        <f t="shared" si="5"/>
        <v>43276</v>
      </c>
      <c r="T24" s="11">
        <f t="shared" si="5"/>
        <v>43277</v>
      </c>
      <c r="U24" s="11">
        <f t="shared" si="5"/>
        <v>43278</v>
      </c>
      <c r="V24" s="11">
        <f t="shared" si="5"/>
        <v>43279</v>
      </c>
      <c r="W24" s="28">
        <f t="shared" si="5"/>
        <v>43280</v>
      </c>
      <c r="X24" s="11">
        <f t="shared" si="5"/>
        <v>43281</v>
      </c>
    </row>
    <row r="25" spans="2:24" x14ac:dyDescent="0.25">
      <c r="B25" s="11" t="str">
        <f t="shared" si="3"/>
        <v/>
      </c>
      <c r="C25" s="11" t="str">
        <f t="shared" si="3"/>
        <v/>
      </c>
      <c r="D25" s="11" t="str">
        <f t="shared" si="3"/>
        <v/>
      </c>
      <c r="E25" s="11" t="str">
        <f t="shared" si="3"/>
        <v/>
      </c>
      <c r="F25" s="11" t="str">
        <f t="shared" si="3"/>
        <v/>
      </c>
      <c r="G25" s="11" t="str">
        <f t="shared" si="3"/>
        <v/>
      </c>
      <c r="H25" s="11" t="str">
        <f t="shared" si="3"/>
        <v/>
      </c>
      <c r="J25" s="11" t="str">
        <f t="shared" si="4"/>
        <v/>
      </c>
      <c r="K25" s="11" t="str">
        <f t="shared" si="4"/>
        <v/>
      </c>
      <c r="L25" s="11" t="str">
        <f t="shared" si="4"/>
        <v/>
      </c>
      <c r="M25" s="11" t="str">
        <f t="shared" si="4"/>
        <v/>
      </c>
      <c r="N25" s="11" t="str">
        <f t="shared" si="4"/>
        <v/>
      </c>
      <c r="O25" s="11" t="str">
        <f t="shared" si="4"/>
        <v/>
      </c>
      <c r="P25" s="11" t="str">
        <f t="shared" si="4"/>
        <v/>
      </c>
      <c r="R25" s="11" t="str">
        <f t="shared" si="5"/>
        <v/>
      </c>
      <c r="S25" s="11" t="str">
        <f t="shared" si="5"/>
        <v/>
      </c>
      <c r="T25" s="11" t="str">
        <f t="shared" si="5"/>
        <v/>
      </c>
      <c r="U25" s="11" t="str">
        <f t="shared" si="5"/>
        <v/>
      </c>
      <c r="V25" s="11" t="str">
        <f t="shared" si="5"/>
        <v/>
      </c>
      <c r="W25" s="11" t="str">
        <f t="shared" si="5"/>
        <v/>
      </c>
      <c r="X25" s="11" t="str">
        <f t="shared" si="5"/>
        <v/>
      </c>
    </row>
    <row r="26" spans="2:24" ht="9" customHeight="1" x14ac:dyDescent="0.25"/>
    <row r="27" spans="2:24" ht="15" x14ac:dyDescent="0.25">
      <c r="B27" s="36">
        <f>DATE(YEAR(R18+35),MONTH(R18+35),1)</f>
        <v>43282</v>
      </c>
      <c r="C27" s="37"/>
      <c r="D27" s="37"/>
      <c r="E27" s="37"/>
      <c r="F27" s="37"/>
      <c r="G27" s="37"/>
      <c r="H27" s="38"/>
      <c r="J27" s="36">
        <f>DATE(YEAR(B27+35),MONTH(B27+35),1)</f>
        <v>43313</v>
      </c>
      <c r="K27" s="37"/>
      <c r="L27" s="37"/>
      <c r="M27" s="37"/>
      <c r="N27" s="37"/>
      <c r="O27" s="37"/>
      <c r="P27" s="38"/>
      <c r="R27" s="36">
        <f>DATE(YEAR(J27+35),MONTH(J27+35),1)</f>
        <v>43344</v>
      </c>
      <c r="S27" s="37"/>
      <c r="T27" s="37"/>
      <c r="U27" s="37"/>
      <c r="V27" s="37"/>
      <c r="W27" s="37"/>
      <c r="X27" s="38"/>
    </row>
    <row r="28" spans="2:24" x14ac:dyDescent="0.25">
      <c r="B28" s="8" t="str">
        <f>IF($A$6=2,"M","Su")</f>
        <v>Su</v>
      </c>
      <c r="C28" s="9" t="str">
        <f>IF($A$6=2,"Tu","M")</f>
        <v>M</v>
      </c>
      <c r="D28" s="9" t="str">
        <f>IF($A$6=2,"W","Tu")</f>
        <v>Tu</v>
      </c>
      <c r="E28" s="9" t="str">
        <f>IF($A$6=2,"Th","W")</f>
        <v>W</v>
      </c>
      <c r="F28" s="9" t="str">
        <f>IF($A$6=2,"F","Th")</f>
        <v>Th</v>
      </c>
      <c r="G28" s="9" t="str">
        <f>IF($A$6=2,"Sa","F")</f>
        <v>F</v>
      </c>
      <c r="H28" s="10" t="str">
        <f>IF($A$6=2,"Su","Sa")</f>
        <v>Sa</v>
      </c>
      <c r="J28" s="8" t="str">
        <f>IF($A$6=2,"M","Su")</f>
        <v>Su</v>
      </c>
      <c r="K28" s="9" t="str">
        <f>IF($A$6=2,"Tu","M")</f>
        <v>M</v>
      </c>
      <c r="L28" s="9" t="str">
        <f>IF($A$6=2,"W","Tu")</f>
        <v>Tu</v>
      </c>
      <c r="M28" s="9" t="str">
        <f>IF($A$6=2,"Th","W")</f>
        <v>W</v>
      </c>
      <c r="N28" s="9" t="str">
        <f>IF($A$6=2,"F","Th")</f>
        <v>Th</v>
      </c>
      <c r="O28" s="9" t="str">
        <f>IF($A$6=2,"Sa","F")</f>
        <v>F</v>
      </c>
      <c r="P28" s="10" t="str">
        <f>IF($A$6=2,"Su","Sa")</f>
        <v>Sa</v>
      </c>
      <c r="R28" s="8" t="str">
        <f>IF($A$6=2,"M","Su")</f>
        <v>Su</v>
      </c>
      <c r="S28" s="9" t="str">
        <f>IF($A$6=2,"Tu","M")</f>
        <v>M</v>
      </c>
      <c r="T28" s="9" t="str">
        <f>IF($A$6=2,"W","Tu")</f>
        <v>Tu</v>
      </c>
      <c r="U28" s="9" t="str">
        <f>IF($A$6=2,"Th","W")</f>
        <v>W</v>
      </c>
      <c r="V28" s="9" t="str">
        <f>IF($A$6=2,"F","Th")</f>
        <v>Th</v>
      </c>
      <c r="W28" s="9" t="str">
        <f>IF($A$6=2,"Sa","F")</f>
        <v>F</v>
      </c>
      <c r="X28" s="10" t="str">
        <f>IF($A$6=2,"Su","Sa")</f>
        <v>Sa</v>
      </c>
    </row>
    <row r="29" spans="2:24" x14ac:dyDescent="0.25">
      <c r="B29" s="11">
        <f t="shared" ref="B29:H34" si="6">IF(MONTH($B$27)&lt;&gt;MONTH($B$27-WEEKDAY($B$27,$A$6)+(ROW(B29)-ROW($B$29))*7+(COLUMN(B29)-COLUMN($B$29)+1)),"",$B$27-WEEKDAY($B$27,$A$6)+(ROW(B29)-ROW($B$29))*7+(COLUMN(B29)-COLUMN($B$29)+1))</f>
        <v>43282</v>
      </c>
      <c r="C29" s="35">
        <f t="shared" si="6"/>
        <v>43283</v>
      </c>
      <c r="D29" s="29">
        <f t="shared" si="6"/>
        <v>43284</v>
      </c>
      <c r="E29" s="27">
        <f t="shared" si="6"/>
        <v>43285</v>
      </c>
      <c r="F29" s="13">
        <f t="shared" si="6"/>
        <v>43286</v>
      </c>
      <c r="G29" s="13">
        <f t="shared" si="6"/>
        <v>43287</v>
      </c>
      <c r="H29" s="11">
        <f t="shared" si="6"/>
        <v>43288</v>
      </c>
      <c r="J29" s="11" t="str">
        <f t="shared" ref="J29:P34" si="7">IF(MONTH($J$27)&lt;&gt;MONTH($J$27-WEEKDAY($J$27,$A$6)+(ROW(J29)-ROW($J$29))*7+(COLUMN(J29)-COLUMN($J$29)+1)),"",$J$27-WEEKDAY($J$27,$A$6)+(ROW(J29)-ROW($J$29))*7+(COLUMN(J29)-COLUMN($J$29)+1))</f>
        <v/>
      </c>
      <c r="K29" s="13" t="str">
        <f t="shared" si="7"/>
        <v/>
      </c>
      <c r="L29" s="28" t="str">
        <f t="shared" si="7"/>
        <v/>
      </c>
      <c r="M29" s="28">
        <f t="shared" si="7"/>
        <v>43313</v>
      </c>
      <c r="N29" s="13">
        <f t="shared" si="7"/>
        <v>43314</v>
      </c>
      <c r="O29" s="13">
        <f t="shared" si="7"/>
        <v>43315</v>
      </c>
      <c r="P29" s="11">
        <f t="shared" si="7"/>
        <v>43316</v>
      </c>
      <c r="R29" s="11" t="str">
        <f t="shared" ref="R29:X34" si="8">IF(MONTH($R$27)&lt;&gt;MONTH($R$27-WEEKDAY($R$27,$A$6)+(ROW(R29)-ROW($R$29))*7+(COLUMN(R29)-COLUMN($R$29)+1)),"",$R$27-WEEKDAY($R$27,$A$6)+(ROW(R29)-ROW($R$29))*7+(COLUMN(R29)-COLUMN($R$29)+1))</f>
        <v/>
      </c>
      <c r="S29" s="12" t="str">
        <f t="shared" si="8"/>
        <v/>
      </c>
      <c r="T29" s="13" t="str">
        <f t="shared" si="8"/>
        <v/>
      </c>
      <c r="U29" s="11" t="str">
        <f t="shared" si="8"/>
        <v/>
      </c>
      <c r="V29" s="13" t="str">
        <f t="shared" si="8"/>
        <v/>
      </c>
      <c r="W29" s="31" t="str">
        <f t="shared" si="8"/>
        <v/>
      </c>
      <c r="X29" s="11">
        <f t="shared" si="8"/>
        <v>43344</v>
      </c>
    </row>
    <row r="30" spans="2:24" x14ac:dyDescent="0.25">
      <c r="B30" s="11">
        <f t="shared" si="6"/>
        <v>43289</v>
      </c>
      <c r="C30" s="34">
        <f t="shared" si="6"/>
        <v>43290</v>
      </c>
      <c r="D30" s="13">
        <f t="shared" si="6"/>
        <v>43291</v>
      </c>
      <c r="E30" s="13">
        <f t="shared" si="6"/>
        <v>43292</v>
      </c>
      <c r="F30" s="13">
        <f t="shared" si="6"/>
        <v>43293</v>
      </c>
      <c r="G30" s="13">
        <f t="shared" si="6"/>
        <v>43294</v>
      </c>
      <c r="H30" s="11">
        <f t="shared" si="6"/>
        <v>43295</v>
      </c>
      <c r="J30" s="11">
        <f t="shared" si="7"/>
        <v>43317</v>
      </c>
      <c r="K30" s="29">
        <f t="shared" si="7"/>
        <v>43318</v>
      </c>
      <c r="L30" s="13">
        <f t="shared" si="7"/>
        <v>43319</v>
      </c>
      <c r="M30" s="13">
        <f t="shared" si="7"/>
        <v>43320</v>
      </c>
      <c r="N30" s="13">
        <f t="shared" si="7"/>
        <v>43321</v>
      </c>
      <c r="O30" s="13">
        <f t="shared" si="7"/>
        <v>43322</v>
      </c>
      <c r="P30" s="11">
        <f t="shared" si="7"/>
        <v>43323</v>
      </c>
      <c r="R30" s="11">
        <f t="shared" si="8"/>
        <v>43345</v>
      </c>
      <c r="S30" s="27">
        <f t="shared" si="8"/>
        <v>43346</v>
      </c>
      <c r="T30" s="29">
        <f t="shared" si="8"/>
        <v>43347</v>
      </c>
      <c r="U30" s="13">
        <f t="shared" si="8"/>
        <v>43348</v>
      </c>
      <c r="V30" s="13">
        <f t="shared" si="8"/>
        <v>43349</v>
      </c>
      <c r="W30" s="13">
        <f t="shared" si="8"/>
        <v>43350</v>
      </c>
      <c r="X30" s="11">
        <f t="shared" si="8"/>
        <v>43351</v>
      </c>
    </row>
    <row r="31" spans="2:24" x14ac:dyDescent="0.25">
      <c r="B31" s="11">
        <f t="shared" si="6"/>
        <v>43296</v>
      </c>
      <c r="C31" s="28">
        <f t="shared" si="6"/>
        <v>43297</v>
      </c>
      <c r="D31" s="13">
        <f t="shared" si="6"/>
        <v>43298</v>
      </c>
      <c r="E31" s="13">
        <f t="shared" si="6"/>
        <v>43299</v>
      </c>
      <c r="F31" s="13">
        <f t="shared" si="6"/>
        <v>43300</v>
      </c>
      <c r="G31" s="29">
        <f t="shared" si="6"/>
        <v>43301</v>
      </c>
      <c r="H31" s="11">
        <f t="shared" si="6"/>
        <v>43302</v>
      </c>
      <c r="J31" s="11">
        <f t="shared" si="7"/>
        <v>43324</v>
      </c>
      <c r="K31" s="13">
        <f t="shared" si="7"/>
        <v>43325</v>
      </c>
      <c r="L31" s="13">
        <f t="shared" si="7"/>
        <v>43326</v>
      </c>
      <c r="M31" s="13">
        <f t="shared" si="7"/>
        <v>43327</v>
      </c>
      <c r="N31" s="28">
        <f t="shared" si="7"/>
        <v>43328</v>
      </c>
      <c r="O31" s="13">
        <f t="shared" si="7"/>
        <v>43329</v>
      </c>
      <c r="P31" s="11">
        <f t="shared" si="7"/>
        <v>43330</v>
      </c>
      <c r="R31" s="11">
        <f t="shared" si="8"/>
        <v>43352</v>
      </c>
      <c r="S31" s="13">
        <f t="shared" si="8"/>
        <v>43353</v>
      </c>
      <c r="T31" s="13">
        <f t="shared" si="8"/>
        <v>43354</v>
      </c>
      <c r="U31" s="13">
        <f t="shared" si="8"/>
        <v>43355</v>
      </c>
      <c r="V31" s="13">
        <f t="shared" si="8"/>
        <v>43356</v>
      </c>
      <c r="W31" s="28">
        <f t="shared" si="8"/>
        <v>43357</v>
      </c>
      <c r="X31" s="11">
        <f t="shared" si="8"/>
        <v>43358</v>
      </c>
    </row>
    <row r="32" spans="2:24" x14ac:dyDescent="0.25">
      <c r="B32" s="11">
        <f t="shared" si="6"/>
        <v>43303</v>
      </c>
      <c r="C32" s="13">
        <f t="shared" si="6"/>
        <v>43304</v>
      </c>
      <c r="D32" s="13">
        <f t="shared" si="6"/>
        <v>43305</v>
      </c>
      <c r="E32" s="13">
        <f t="shared" si="6"/>
        <v>43306</v>
      </c>
      <c r="F32" s="13">
        <f t="shared" si="6"/>
        <v>43307</v>
      </c>
      <c r="G32" s="13">
        <f t="shared" si="6"/>
        <v>43308</v>
      </c>
      <c r="H32" s="11">
        <f t="shared" si="6"/>
        <v>43309</v>
      </c>
      <c r="J32" s="11">
        <f t="shared" si="7"/>
        <v>43331</v>
      </c>
      <c r="K32" s="13">
        <f t="shared" si="7"/>
        <v>43332</v>
      </c>
      <c r="L32" s="29">
        <f t="shared" si="7"/>
        <v>43333</v>
      </c>
      <c r="M32" s="13">
        <f t="shared" si="7"/>
        <v>43334</v>
      </c>
      <c r="N32" s="13">
        <f t="shared" si="7"/>
        <v>43335</v>
      </c>
      <c r="O32" s="13">
        <f t="shared" si="7"/>
        <v>43336</v>
      </c>
      <c r="P32" s="11">
        <f t="shared" si="7"/>
        <v>43337</v>
      </c>
      <c r="R32" s="11">
        <f t="shared" si="8"/>
        <v>43359</v>
      </c>
      <c r="S32" s="13">
        <f t="shared" si="8"/>
        <v>43360</v>
      </c>
      <c r="T32" s="13">
        <f t="shared" si="8"/>
        <v>43361</v>
      </c>
      <c r="U32" s="29">
        <f t="shared" si="8"/>
        <v>43362</v>
      </c>
      <c r="V32" s="13">
        <f t="shared" si="8"/>
        <v>43363</v>
      </c>
      <c r="W32" s="13">
        <f t="shared" si="8"/>
        <v>43364</v>
      </c>
      <c r="X32" s="11">
        <f t="shared" si="8"/>
        <v>43365</v>
      </c>
    </row>
    <row r="33" spans="2:27" x14ac:dyDescent="0.25">
      <c r="B33" s="11">
        <f t="shared" si="6"/>
        <v>43310</v>
      </c>
      <c r="C33" s="11">
        <f t="shared" si="6"/>
        <v>43311</v>
      </c>
      <c r="D33" s="13">
        <f t="shared" si="6"/>
        <v>43312</v>
      </c>
      <c r="E33" s="13" t="str">
        <f t="shared" si="6"/>
        <v/>
      </c>
      <c r="F33" s="13" t="str">
        <f t="shared" si="6"/>
        <v/>
      </c>
      <c r="G33" s="13" t="str">
        <f t="shared" si="6"/>
        <v/>
      </c>
      <c r="H33" s="11" t="str">
        <f t="shared" si="6"/>
        <v/>
      </c>
      <c r="J33" s="11">
        <f t="shared" si="7"/>
        <v>43338</v>
      </c>
      <c r="K33" s="13">
        <f t="shared" si="7"/>
        <v>43339</v>
      </c>
      <c r="L33" s="13">
        <f t="shared" si="7"/>
        <v>43340</v>
      </c>
      <c r="M33" s="13">
        <f t="shared" si="7"/>
        <v>43341</v>
      </c>
      <c r="N33" s="13">
        <f t="shared" si="7"/>
        <v>43342</v>
      </c>
      <c r="O33" s="28">
        <f t="shared" si="7"/>
        <v>43343</v>
      </c>
      <c r="P33" s="11" t="str">
        <f t="shared" si="7"/>
        <v/>
      </c>
      <c r="R33" s="11">
        <f t="shared" si="8"/>
        <v>43366</v>
      </c>
      <c r="S33" s="11">
        <f t="shared" si="8"/>
        <v>43367</v>
      </c>
      <c r="T33" s="11">
        <f t="shared" si="8"/>
        <v>43368</v>
      </c>
      <c r="U33" s="11">
        <f t="shared" si="8"/>
        <v>43369</v>
      </c>
      <c r="V33" s="11">
        <f t="shared" si="8"/>
        <v>43370</v>
      </c>
      <c r="W33" s="13">
        <f t="shared" si="8"/>
        <v>43371</v>
      </c>
      <c r="X33" s="11">
        <f t="shared" si="8"/>
        <v>43372</v>
      </c>
    </row>
    <row r="34" spans="2:27" x14ac:dyDescent="0.25">
      <c r="B34" s="11" t="str">
        <f t="shared" si="6"/>
        <v/>
      </c>
      <c r="C34" s="11" t="str">
        <f t="shared" si="6"/>
        <v/>
      </c>
      <c r="D34" s="11" t="str">
        <f t="shared" si="6"/>
        <v/>
      </c>
      <c r="E34" s="11" t="str">
        <f t="shared" si="6"/>
        <v/>
      </c>
      <c r="F34" s="11" t="str">
        <f t="shared" si="6"/>
        <v/>
      </c>
      <c r="G34" s="11" t="str">
        <f t="shared" si="6"/>
        <v/>
      </c>
      <c r="H34" s="11" t="str">
        <f t="shared" si="6"/>
        <v/>
      </c>
      <c r="J34" s="11" t="str">
        <f t="shared" si="7"/>
        <v/>
      </c>
      <c r="K34" s="11" t="str">
        <f t="shared" si="7"/>
        <v/>
      </c>
      <c r="L34" s="11" t="str">
        <f t="shared" si="7"/>
        <v/>
      </c>
      <c r="M34" s="11" t="str">
        <f t="shared" si="7"/>
        <v/>
      </c>
      <c r="N34" s="11" t="str">
        <f t="shared" si="7"/>
        <v/>
      </c>
      <c r="O34" s="11" t="str">
        <f t="shared" si="7"/>
        <v/>
      </c>
      <c r="P34" s="11" t="str">
        <f t="shared" si="7"/>
        <v/>
      </c>
      <c r="R34" s="11">
        <f t="shared" si="8"/>
        <v>43373</v>
      </c>
      <c r="S34" s="11" t="str">
        <f t="shared" si="8"/>
        <v/>
      </c>
      <c r="T34" s="11" t="str">
        <f t="shared" si="8"/>
        <v/>
      </c>
      <c r="U34" s="11" t="str">
        <f t="shared" si="8"/>
        <v/>
      </c>
      <c r="V34" s="11" t="str">
        <f t="shared" si="8"/>
        <v/>
      </c>
      <c r="W34" s="11" t="str">
        <f t="shared" si="8"/>
        <v/>
      </c>
      <c r="X34" s="11" t="str">
        <f t="shared" si="8"/>
        <v/>
      </c>
    </row>
    <row r="35" spans="2:27" ht="9.75" customHeight="1" x14ac:dyDescent="0.25"/>
    <row r="36" spans="2:27" ht="15" x14ac:dyDescent="0.25">
      <c r="B36" s="36">
        <f>DATE(YEAR(R27+35),MONTH(R27+35),1)</f>
        <v>43374</v>
      </c>
      <c r="C36" s="37"/>
      <c r="D36" s="37"/>
      <c r="E36" s="37"/>
      <c r="F36" s="37"/>
      <c r="G36" s="37"/>
      <c r="H36" s="38"/>
      <c r="J36" s="36">
        <f>DATE(YEAR(B36+35),MONTH(B36+35),1)</f>
        <v>43405</v>
      </c>
      <c r="K36" s="37"/>
      <c r="L36" s="37"/>
      <c r="M36" s="37"/>
      <c r="N36" s="37"/>
      <c r="O36" s="37"/>
      <c r="P36" s="38"/>
      <c r="R36" s="36">
        <f>DATE(YEAR(J36+35),MONTH(J36+35),1)</f>
        <v>43435</v>
      </c>
      <c r="S36" s="37"/>
      <c r="T36" s="37"/>
      <c r="U36" s="37"/>
      <c r="V36" s="37"/>
      <c r="W36" s="37"/>
      <c r="X36" s="38"/>
    </row>
    <row r="37" spans="2:27" x14ac:dyDescent="0.25">
      <c r="B37" s="8" t="str">
        <f>IF($A$6=2,"M","Su")</f>
        <v>Su</v>
      </c>
      <c r="C37" s="9" t="str">
        <f>IF($A$6=2,"Tu","M")</f>
        <v>M</v>
      </c>
      <c r="D37" s="9" t="str">
        <f>IF($A$6=2,"W","Tu")</f>
        <v>Tu</v>
      </c>
      <c r="E37" s="9" t="str">
        <f>IF($A$6=2,"Th","W")</f>
        <v>W</v>
      </c>
      <c r="F37" s="9" t="str">
        <f>IF($A$6=2,"F","Th")</f>
        <v>Th</v>
      </c>
      <c r="G37" s="9" t="str">
        <f>IF($A$6=2,"Sa","F")</f>
        <v>F</v>
      </c>
      <c r="H37" s="10" t="str">
        <f>IF($A$6=2,"Su","Sa")</f>
        <v>Sa</v>
      </c>
      <c r="J37" s="8" t="str">
        <f>IF($A$6=2,"M","Su")</f>
        <v>Su</v>
      </c>
      <c r="K37" s="9" t="str">
        <f>IF($A$6=2,"Tu","M")</f>
        <v>M</v>
      </c>
      <c r="L37" s="9" t="str">
        <f>IF($A$6=2,"W","Tu")</f>
        <v>Tu</v>
      </c>
      <c r="M37" s="9" t="str">
        <f>IF($A$6=2,"Th","W")</f>
        <v>W</v>
      </c>
      <c r="N37" s="9" t="str">
        <f>IF($A$6=2,"F","Th")</f>
        <v>Th</v>
      </c>
      <c r="O37" s="9" t="str">
        <f>IF($A$6=2,"Sa","F")</f>
        <v>F</v>
      </c>
      <c r="P37" s="10" t="str">
        <f>IF($A$6=2,"Su","Sa")</f>
        <v>Sa</v>
      </c>
      <c r="R37" s="8" t="str">
        <f>IF($A$6=2,"M","Su")</f>
        <v>Su</v>
      </c>
      <c r="S37" s="9" t="str">
        <f>IF($A$6=2,"Tu","M")</f>
        <v>M</v>
      </c>
      <c r="T37" s="9" t="str">
        <f>IF($A$6=2,"W","Tu")</f>
        <v>Tu</v>
      </c>
      <c r="U37" s="9" t="str">
        <f>IF($A$6=2,"Th","W")</f>
        <v>W</v>
      </c>
      <c r="V37" s="9" t="str">
        <f>IF($A$6=2,"F","Th")</f>
        <v>Th</v>
      </c>
      <c r="W37" s="9" t="str">
        <f>IF($A$6=2,"Sa","F")</f>
        <v>F</v>
      </c>
      <c r="X37" s="10" t="str">
        <f>IF($A$6=2,"Su","Sa")</f>
        <v>Sa</v>
      </c>
    </row>
    <row r="38" spans="2:27" x14ac:dyDescent="0.25">
      <c r="B38" s="11" t="str">
        <f t="shared" ref="B38:H43" si="9">IF(MONTH($B$36)&lt;&gt;MONTH($B$36-WEEKDAY($B$36,$A$6)+(ROW(B38)-ROW($B$38))*7+(COLUMN(B38)-COLUMN($B$38)+1)),"",$B$36-WEEKDAY($B$36,$A$6)+(ROW(B38)-ROW($B$38))*7+(COLUMN(B38)-COLUMN($B$38)+1))</f>
        <v/>
      </c>
      <c r="C38" s="28">
        <f t="shared" si="9"/>
        <v>43374</v>
      </c>
      <c r="D38" s="13">
        <f t="shared" si="9"/>
        <v>43375</v>
      </c>
      <c r="E38" s="29">
        <f t="shared" si="9"/>
        <v>43376</v>
      </c>
      <c r="F38" s="13">
        <f t="shared" si="9"/>
        <v>43377</v>
      </c>
      <c r="G38" s="13">
        <f t="shared" si="9"/>
        <v>43378</v>
      </c>
      <c r="H38" s="11">
        <f t="shared" si="9"/>
        <v>43379</v>
      </c>
      <c r="J38" s="11" t="str">
        <f t="shared" ref="J38:P43" si="10">IF(MONTH($J$36)&lt;&gt;MONTH($J$36-WEEKDAY($J$36,$A$6)+(ROW(J38)-ROW($J$38))*7+(COLUMN(J38)-COLUMN($J$38)+1)),"",$J$36-WEEKDAY($J$36,$A$6)+(ROW(J38)-ROW($J$38))*7+(COLUMN(J38)-COLUMN($J$38)+1))</f>
        <v/>
      </c>
      <c r="K38" s="13" t="str">
        <f t="shared" si="10"/>
        <v/>
      </c>
      <c r="L38" s="13" t="str">
        <f t="shared" si="10"/>
        <v/>
      </c>
      <c r="M38" s="28" t="str">
        <f t="shared" si="10"/>
        <v/>
      </c>
      <c r="N38" s="28">
        <f t="shared" si="10"/>
        <v>43405</v>
      </c>
      <c r="O38" s="13">
        <f t="shared" si="10"/>
        <v>43406</v>
      </c>
      <c r="P38" s="13">
        <f t="shared" si="10"/>
        <v>43407</v>
      </c>
      <c r="R38" s="11" t="str">
        <f t="shared" ref="R38:X43" si="11">IF(MONTH($R$36)&lt;&gt;MONTH($R$36-WEEKDAY($R$36,$A$6)+(ROW(R38)-ROW($R$38))*7+(COLUMN(R38)-COLUMN($R$38)+1)),"",$R$36-WEEKDAY($R$36,$A$6)+(ROW(R38)-ROW($R$38))*7+(COLUMN(R38)-COLUMN($R$38)+1))</f>
        <v/>
      </c>
      <c r="S38" s="14" t="str">
        <f t="shared" si="11"/>
        <v/>
      </c>
      <c r="T38" s="13" t="str">
        <f t="shared" si="11"/>
        <v/>
      </c>
      <c r="U38" s="13" t="str">
        <f t="shared" si="11"/>
        <v/>
      </c>
      <c r="V38" s="13" t="str">
        <f t="shared" si="11"/>
        <v/>
      </c>
      <c r="W38" s="28" t="str">
        <f t="shared" si="11"/>
        <v/>
      </c>
      <c r="X38" s="11">
        <f t="shared" si="11"/>
        <v>43435</v>
      </c>
    </row>
    <row r="39" spans="2:27" x14ac:dyDescent="0.25">
      <c r="B39" s="11">
        <f t="shared" si="9"/>
        <v>43380</v>
      </c>
      <c r="C39" s="27">
        <f t="shared" si="9"/>
        <v>43381</v>
      </c>
      <c r="D39" s="13">
        <f t="shared" si="9"/>
        <v>43382</v>
      </c>
      <c r="E39" s="13">
        <f t="shared" si="9"/>
        <v>43383</v>
      </c>
      <c r="F39" s="13">
        <f t="shared" si="9"/>
        <v>43384</v>
      </c>
      <c r="G39" s="13">
        <f t="shared" si="9"/>
        <v>43385</v>
      </c>
      <c r="H39" s="11">
        <f t="shared" si="9"/>
        <v>43386</v>
      </c>
      <c r="J39" s="11">
        <f t="shared" si="10"/>
        <v>43408</v>
      </c>
      <c r="K39" s="29">
        <f t="shared" si="10"/>
        <v>43409</v>
      </c>
      <c r="L39" s="13">
        <f t="shared" si="10"/>
        <v>43410</v>
      </c>
      <c r="M39" s="13">
        <f t="shared" si="10"/>
        <v>43411</v>
      </c>
      <c r="N39" s="13">
        <f t="shared" si="10"/>
        <v>43412</v>
      </c>
      <c r="O39" s="13">
        <f t="shared" si="10"/>
        <v>43413</v>
      </c>
      <c r="P39" s="13">
        <f t="shared" si="10"/>
        <v>43414</v>
      </c>
      <c r="R39" s="11">
        <f t="shared" si="11"/>
        <v>43436</v>
      </c>
      <c r="S39" s="13">
        <f t="shared" si="11"/>
        <v>43437</v>
      </c>
      <c r="T39" s="29">
        <f t="shared" si="11"/>
        <v>43438</v>
      </c>
      <c r="U39" s="13">
        <f t="shared" si="11"/>
        <v>43439</v>
      </c>
      <c r="V39" s="13">
        <f t="shared" si="11"/>
        <v>43440</v>
      </c>
      <c r="W39" s="13">
        <f t="shared" si="11"/>
        <v>43441</v>
      </c>
      <c r="X39" s="11">
        <f t="shared" si="11"/>
        <v>43442</v>
      </c>
    </row>
    <row r="40" spans="2:27" x14ac:dyDescent="0.25">
      <c r="B40" s="11">
        <f t="shared" si="9"/>
        <v>43387</v>
      </c>
      <c r="C40" s="13">
        <f t="shared" si="9"/>
        <v>43388</v>
      </c>
      <c r="D40" s="28">
        <f t="shared" si="9"/>
        <v>43389</v>
      </c>
      <c r="E40" s="13">
        <f t="shared" si="9"/>
        <v>43390</v>
      </c>
      <c r="F40" s="13">
        <f t="shared" si="9"/>
        <v>43391</v>
      </c>
      <c r="G40" s="13">
        <f t="shared" si="9"/>
        <v>43392</v>
      </c>
      <c r="H40" s="11">
        <f t="shared" si="9"/>
        <v>43393</v>
      </c>
      <c r="J40" s="11">
        <f t="shared" si="10"/>
        <v>43415</v>
      </c>
      <c r="K40" s="27">
        <f t="shared" si="10"/>
        <v>43416</v>
      </c>
      <c r="L40" s="13">
        <f t="shared" si="10"/>
        <v>43417</v>
      </c>
      <c r="M40" s="13">
        <f t="shared" si="10"/>
        <v>43418</v>
      </c>
      <c r="N40" s="13">
        <f t="shared" si="10"/>
        <v>43419</v>
      </c>
      <c r="O40" s="31">
        <f t="shared" si="10"/>
        <v>43420</v>
      </c>
      <c r="P40" s="13">
        <f t="shared" si="10"/>
        <v>43421</v>
      </c>
      <c r="R40" s="11">
        <f t="shared" si="11"/>
        <v>43443</v>
      </c>
      <c r="S40" s="13">
        <f t="shared" si="11"/>
        <v>43444</v>
      </c>
      <c r="T40" s="13">
        <f t="shared" si="11"/>
        <v>43445</v>
      </c>
      <c r="U40" s="13">
        <f t="shared" si="11"/>
        <v>43446</v>
      </c>
      <c r="V40" s="13">
        <f t="shared" si="11"/>
        <v>43447</v>
      </c>
      <c r="W40" s="28">
        <f t="shared" si="11"/>
        <v>43448</v>
      </c>
      <c r="X40" s="11">
        <f t="shared" si="11"/>
        <v>43449</v>
      </c>
      <c r="AA40" s="15"/>
    </row>
    <row r="41" spans="2:27" x14ac:dyDescent="0.25">
      <c r="B41" s="11">
        <f t="shared" si="9"/>
        <v>43394</v>
      </c>
      <c r="C41" s="29">
        <f t="shared" si="9"/>
        <v>43395</v>
      </c>
      <c r="D41" s="13">
        <f t="shared" si="9"/>
        <v>43396</v>
      </c>
      <c r="E41" s="13">
        <f t="shared" si="9"/>
        <v>43397</v>
      </c>
      <c r="F41" s="13">
        <f t="shared" si="9"/>
        <v>43398</v>
      </c>
      <c r="G41" s="13">
        <f t="shared" si="9"/>
        <v>43399</v>
      </c>
      <c r="H41" s="11">
        <f t="shared" si="9"/>
        <v>43400</v>
      </c>
      <c r="J41" s="11">
        <f t="shared" si="10"/>
        <v>43422</v>
      </c>
      <c r="K41" s="13">
        <f t="shared" si="10"/>
        <v>43423</v>
      </c>
      <c r="L41" s="13">
        <f t="shared" si="10"/>
        <v>43424</v>
      </c>
      <c r="M41" s="13">
        <f t="shared" si="10"/>
        <v>43425</v>
      </c>
      <c r="N41" s="27">
        <f t="shared" si="10"/>
        <v>43426</v>
      </c>
      <c r="O41" s="13">
        <f t="shared" si="10"/>
        <v>43427</v>
      </c>
      <c r="P41" s="13">
        <f t="shared" si="10"/>
        <v>43428</v>
      </c>
      <c r="R41" s="11">
        <f t="shared" si="11"/>
        <v>43450</v>
      </c>
      <c r="S41" s="13">
        <f t="shared" si="11"/>
        <v>43451</v>
      </c>
      <c r="T41" s="29">
        <f t="shared" si="11"/>
        <v>43452</v>
      </c>
      <c r="U41" s="13">
        <f t="shared" si="11"/>
        <v>43453</v>
      </c>
      <c r="V41" s="13">
        <f t="shared" si="11"/>
        <v>43454</v>
      </c>
      <c r="W41" s="13">
        <f t="shared" si="11"/>
        <v>43455</v>
      </c>
      <c r="X41" s="11">
        <f t="shared" si="11"/>
        <v>43456</v>
      </c>
    </row>
    <row r="42" spans="2:27" x14ac:dyDescent="0.25">
      <c r="B42" s="11">
        <f t="shared" si="9"/>
        <v>43401</v>
      </c>
      <c r="C42" s="11">
        <f t="shared" si="9"/>
        <v>43402</v>
      </c>
      <c r="D42" s="13">
        <f t="shared" si="9"/>
        <v>43403</v>
      </c>
      <c r="E42" s="13">
        <f t="shared" si="9"/>
        <v>43404</v>
      </c>
      <c r="F42" s="13" t="str">
        <f t="shared" si="9"/>
        <v/>
      </c>
      <c r="G42" s="13" t="str">
        <f t="shared" si="9"/>
        <v/>
      </c>
      <c r="H42" s="11" t="str">
        <f t="shared" si="9"/>
        <v/>
      </c>
      <c r="J42" s="11">
        <f t="shared" si="10"/>
        <v>43429</v>
      </c>
      <c r="K42" s="13">
        <f t="shared" si="10"/>
        <v>43430</v>
      </c>
      <c r="L42" s="13">
        <f t="shared" si="10"/>
        <v>43431</v>
      </c>
      <c r="M42" s="13">
        <f t="shared" si="10"/>
        <v>43432</v>
      </c>
      <c r="N42" s="13">
        <f t="shared" si="10"/>
        <v>43433</v>
      </c>
      <c r="O42" s="28">
        <f t="shared" si="10"/>
        <v>43434</v>
      </c>
      <c r="P42" s="11" t="str">
        <f t="shared" si="10"/>
        <v/>
      </c>
      <c r="R42" s="11">
        <f t="shared" si="11"/>
        <v>43457</v>
      </c>
      <c r="S42" s="13">
        <f t="shared" si="11"/>
        <v>43458</v>
      </c>
      <c r="T42" s="27">
        <f t="shared" si="11"/>
        <v>43459</v>
      </c>
      <c r="U42" s="13">
        <f t="shared" si="11"/>
        <v>43460</v>
      </c>
      <c r="V42" s="13">
        <f t="shared" si="11"/>
        <v>43461</v>
      </c>
      <c r="W42" s="13">
        <f t="shared" si="11"/>
        <v>43462</v>
      </c>
      <c r="X42" s="11">
        <f t="shared" si="11"/>
        <v>43463</v>
      </c>
    </row>
    <row r="43" spans="2:27" x14ac:dyDescent="0.25">
      <c r="B43" s="11" t="str">
        <f t="shared" si="9"/>
        <v/>
      </c>
      <c r="C43" s="11" t="str">
        <f t="shared" si="9"/>
        <v/>
      </c>
      <c r="D43" s="11" t="str">
        <f t="shared" si="9"/>
        <v/>
      </c>
      <c r="E43" s="11" t="str">
        <f t="shared" si="9"/>
        <v/>
      </c>
      <c r="F43" s="11" t="str">
        <f t="shared" si="9"/>
        <v/>
      </c>
      <c r="G43" s="11" t="str">
        <f t="shared" si="9"/>
        <v/>
      </c>
      <c r="H43" s="11" t="str">
        <f t="shared" si="9"/>
        <v/>
      </c>
      <c r="J43" s="11" t="str">
        <f t="shared" si="10"/>
        <v/>
      </c>
      <c r="K43" s="11" t="str">
        <f t="shared" si="10"/>
        <v/>
      </c>
      <c r="L43" s="11" t="str">
        <f t="shared" si="10"/>
        <v/>
      </c>
      <c r="M43" s="11" t="str">
        <f t="shared" si="10"/>
        <v/>
      </c>
      <c r="N43" s="11" t="str">
        <f t="shared" si="10"/>
        <v/>
      </c>
      <c r="O43" s="11" t="str">
        <f t="shared" si="10"/>
        <v/>
      </c>
      <c r="P43" s="11" t="str">
        <f t="shared" si="10"/>
        <v/>
      </c>
      <c r="R43" s="11">
        <f t="shared" si="11"/>
        <v>43464</v>
      </c>
      <c r="S43" s="28">
        <f t="shared" si="11"/>
        <v>43465</v>
      </c>
      <c r="T43" s="11" t="str">
        <f t="shared" si="11"/>
        <v/>
      </c>
      <c r="U43" s="11" t="str">
        <f t="shared" si="11"/>
        <v/>
      </c>
      <c r="V43" s="11" t="str">
        <f t="shared" si="11"/>
        <v/>
      </c>
      <c r="W43" s="11" t="str">
        <f t="shared" si="11"/>
        <v/>
      </c>
      <c r="X43" s="11" t="str">
        <f t="shared" si="11"/>
        <v/>
      </c>
    </row>
    <row r="44" spans="2:27" ht="8.25" customHeight="1" x14ac:dyDescent="0.25">
      <c r="X44" s="16"/>
    </row>
    <row r="45" spans="2:27" ht="15.6" x14ac:dyDescent="0.3">
      <c r="B45" s="17"/>
      <c r="D45" s="18" t="s">
        <v>8</v>
      </c>
      <c r="E45" s="19"/>
      <c r="F45" s="19"/>
      <c r="G45" s="19"/>
      <c r="H45" s="19"/>
      <c r="I45" s="19"/>
      <c r="J45" s="19"/>
      <c r="K45" s="19"/>
      <c r="L45" s="19"/>
      <c r="M45" s="19"/>
      <c r="N45" s="19"/>
      <c r="O45" s="19"/>
      <c r="P45" s="19"/>
      <c r="Q45" s="19"/>
    </row>
    <row r="46" spans="2:27" ht="15.6" x14ac:dyDescent="0.3">
      <c r="B46" s="20"/>
      <c r="D46" s="18" t="s">
        <v>9</v>
      </c>
      <c r="E46" s="19"/>
      <c r="F46" s="19"/>
      <c r="H46" s="33" t="s">
        <v>16</v>
      </c>
      <c r="I46" s="19"/>
      <c r="J46" s="19"/>
      <c r="K46" s="19"/>
      <c r="L46" s="19"/>
      <c r="M46" s="19"/>
      <c r="N46" s="19"/>
      <c r="O46" s="19"/>
      <c r="P46" s="19"/>
      <c r="Q46" s="19"/>
    </row>
    <row r="47" spans="2:27" ht="15.6" x14ac:dyDescent="0.3">
      <c r="B47" s="21"/>
      <c r="D47" s="18" t="s">
        <v>10</v>
      </c>
      <c r="E47" s="19"/>
      <c r="F47" s="19"/>
      <c r="G47" s="19"/>
      <c r="H47" s="22"/>
      <c r="I47" s="30" t="s">
        <v>13</v>
      </c>
      <c r="J47" s="19"/>
      <c r="K47" s="19"/>
      <c r="L47" s="19"/>
      <c r="M47" s="19"/>
      <c r="N47" s="19"/>
      <c r="O47" s="19"/>
      <c r="P47" s="19"/>
      <c r="Q47" s="19"/>
    </row>
    <row r="48" spans="2:27" ht="15.6" x14ac:dyDescent="0.3">
      <c r="B48" s="15"/>
      <c r="D48" s="23" t="s">
        <v>11</v>
      </c>
      <c r="E48" s="24"/>
      <c r="F48" s="24"/>
      <c r="G48" s="24"/>
      <c r="H48" s="25"/>
      <c r="I48" s="30" t="s">
        <v>14</v>
      </c>
      <c r="J48" s="19"/>
      <c r="K48" s="19"/>
      <c r="L48" s="19"/>
      <c r="M48" s="19"/>
      <c r="N48" s="19"/>
      <c r="O48" s="19"/>
      <c r="P48" s="19"/>
      <c r="Q48" s="19"/>
    </row>
    <row r="49" spans="2:17" x14ac:dyDescent="0.25">
      <c r="I49" s="30" t="s">
        <v>15</v>
      </c>
      <c r="J49" s="19"/>
      <c r="K49" s="19"/>
      <c r="L49" s="19"/>
      <c r="M49" s="19"/>
      <c r="N49" s="19"/>
      <c r="O49" s="19"/>
      <c r="P49" s="19"/>
      <c r="Q49" s="19"/>
    </row>
    <row r="50" spans="2:17" ht="15.6" x14ac:dyDescent="0.3">
      <c r="B50" s="15"/>
      <c r="D50" s="26"/>
      <c r="I50" s="32" t="s">
        <v>12</v>
      </c>
    </row>
    <row r="51" spans="2:17" ht="15.6" x14ac:dyDescent="0.3">
      <c r="B51" s="15"/>
      <c r="D51" s="26"/>
    </row>
  </sheetData>
  <mergeCells count="18">
    <mergeCell ref="B8:X8"/>
    <mergeCell ref="A1:P1"/>
    <mergeCell ref="A2:G2"/>
    <mergeCell ref="R2:X2"/>
    <mergeCell ref="C3:E3"/>
    <mergeCell ref="C4:E4"/>
    <mergeCell ref="B9:H9"/>
    <mergeCell ref="J9:P9"/>
    <mergeCell ref="R9:X9"/>
    <mergeCell ref="B18:H18"/>
    <mergeCell ref="J18:P18"/>
    <mergeCell ref="R18:X18"/>
    <mergeCell ref="B27:H27"/>
    <mergeCell ref="J27:P27"/>
    <mergeCell ref="R27:X27"/>
    <mergeCell ref="B36:H36"/>
    <mergeCell ref="J36:P36"/>
    <mergeCell ref="R36:X36"/>
  </mergeCells>
  <conditionalFormatting sqref="B11:H16 B29:H34 J11:P16 J29:P34 R11:X16 B20:H25 J20:P25 R20:X25 B38:H43 R38:X43 R29:X34 J38:P43">
    <cfRule type="cellIs" dxfId="0" priority="1" stopIfTrue="1" operator="equal">
      <formula>""</formula>
    </cfRule>
  </conditionalFormatting>
  <hyperlinks>
    <hyperlink ref="A2" r:id="rId1"/>
  </hyperlinks>
  <printOptions horizontalCentered="1"/>
  <pageMargins left="0.25" right="0.25" top="0.75" bottom="0.75" header="0.3" footer="0.3"/>
  <pageSetup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Trvl due holi pdates</vt:lpstr>
      <vt:lpstr>'Trvl due holi pdates'!Print_Area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Jackson, Jamie D</dc:creator>
  <cp:lastModifiedBy>Stroud, Diane</cp:lastModifiedBy>
  <cp:lastPrinted>2014-11-07T19:03:28Z</cp:lastPrinted>
  <dcterms:created xsi:type="dcterms:W3CDTF">2014-10-30T20:22:41Z</dcterms:created>
  <dcterms:modified xsi:type="dcterms:W3CDTF">2017-11-07T16:52:33Z</dcterms:modified>
</cp:coreProperties>
</file>